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C:\Users\stawarza\Desktop\informator_2017\"/>
    </mc:Choice>
  </mc:AlternateContent>
  <bookViews>
    <workbookView xWindow="0" yWindow="0" windowWidth="19200" windowHeight="10995"/>
  </bookViews>
  <sheets>
    <sheet name="SPIS TABLIC" sheetId="19" r:id="rId1"/>
    <sheet name="Tabl. 1." sheetId="20" r:id="rId2"/>
    <sheet name="Tabl. 2." sheetId="2" r:id="rId3"/>
    <sheet name="Tabl. 3. " sheetId="6" r:id="rId4"/>
    <sheet name="Tabl. 4.  " sheetId="7" r:id="rId5"/>
    <sheet name="Tabl. 5. " sheetId="8" r:id="rId6"/>
    <sheet name="Tabl. 6.  " sheetId="9" r:id="rId7"/>
    <sheet name="Tabl. 7. " sheetId="10" r:id="rId8"/>
    <sheet name="Tabl. 8." sheetId="18" r:id="rId9"/>
    <sheet name="Tabl. 9.  " sheetId="11" r:id="rId10"/>
    <sheet name="Tabl. 10.  " sheetId="17" r:id="rId11"/>
    <sheet name="Tabl. 11   " sheetId="12" r:id="rId12"/>
    <sheet name="Tabl. 12. " sheetId="13" r:id="rId13"/>
    <sheet name="Tabl. 13.   " sheetId="23" r:id="rId14"/>
    <sheet name="Tabl. 14 .  " sheetId="14" r:id="rId15"/>
    <sheet name="Tabl.15. " sheetId="16" r:id="rId16"/>
    <sheet name="Tabl. 16" sheetId="21" r:id="rId17"/>
    <sheet name="Tabl. 17" sheetId="22" r:id="rId18"/>
    <sheet name="Arkusz1" sheetId="24" r:id="rId19"/>
  </sheets>
  <definedNames>
    <definedName name="_xlnm._FilterDatabase" localSheetId="1" hidden="1">'Tabl. 1.'!$A$4:$D$111</definedName>
    <definedName name="_xlnm._FilterDatabase" localSheetId="11" hidden="1">'Tabl. 11   '!$A$36:$O$55</definedName>
    <definedName name="_xlnm._FilterDatabase" localSheetId="12" hidden="1">'Tabl. 12. '!#REF!</definedName>
    <definedName name="_xlnm._FilterDatabase" localSheetId="14" hidden="1">'Tabl. 14 .  '!#REF!</definedName>
    <definedName name="_xlnm._FilterDatabase" localSheetId="6" hidden="1">'Tabl. 6.  '!$A$4:$F$52</definedName>
    <definedName name="_xlnm._FilterDatabase" localSheetId="7" hidden="1">'Tabl. 7. '!$A$4:$E$13</definedName>
    <definedName name="_xlnm._FilterDatabase" localSheetId="8" hidden="1">'Tabl. 8.'!$A$32:$G$48</definedName>
    <definedName name="_xlnm._FilterDatabase" localSheetId="9" hidden="1">'Tabl. 9.  '!#REF!</definedName>
    <definedName name="_xlnm._FilterDatabase" localSheetId="15" hidden="1">'Tabl.15. '!$A$32:$D$33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21" l="1"/>
  <c r="E42" i="21"/>
  <c r="E43" i="21"/>
  <c r="E44" i="21"/>
  <c r="E45" i="21"/>
  <c r="E46" i="21"/>
  <c r="E38" i="21"/>
  <c r="E58" i="21"/>
  <c r="E59" i="21"/>
  <c r="E60" i="21"/>
  <c r="E62" i="21"/>
  <c r="E63" i="21"/>
  <c r="E64" i="21"/>
  <c r="E65" i="21"/>
  <c r="E66" i="21"/>
  <c r="E57" i="21"/>
  <c r="E23" i="8" l="1"/>
  <c r="E22" i="8"/>
  <c r="E21" i="8"/>
  <c r="E20" i="8"/>
  <c r="E19" i="8"/>
  <c r="E18" i="8"/>
  <c r="E10" i="17" l="1"/>
  <c r="E9" i="17"/>
  <c r="E8" i="17"/>
  <c r="D30" i="14" l="1"/>
  <c r="D97" i="20" l="1"/>
  <c r="D96" i="20"/>
  <c r="D94" i="20" l="1"/>
  <c r="D92" i="20"/>
  <c r="D89" i="20"/>
  <c r="E29" i="6" l="1"/>
  <c r="E27" i="6"/>
  <c r="E25" i="6"/>
  <c r="E23" i="6"/>
  <c r="E21" i="6"/>
  <c r="E34" i="6"/>
  <c r="E33" i="6"/>
  <c r="E32" i="6"/>
  <c r="E17" i="6"/>
  <c r="E15" i="6"/>
  <c r="E13" i="6"/>
  <c r="E11" i="6"/>
  <c r="E9" i="6"/>
  <c r="E7" i="6"/>
  <c r="E5" i="6"/>
  <c r="D12" i="6" l="1"/>
  <c r="B24" i="21" l="1"/>
  <c r="C13" i="2" l="1"/>
  <c r="D13" i="2"/>
  <c r="B13" i="2"/>
  <c r="E7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2" i="2"/>
  <c r="E11" i="2"/>
  <c r="E10" i="2"/>
  <c r="E8" i="2"/>
  <c r="E6" i="2"/>
  <c r="E5" i="2"/>
  <c r="E4" i="2"/>
  <c r="D10" i="20" l="1"/>
  <c r="D9" i="20"/>
  <c r="D8" i="20" l="1"/>
  <c r="D6" i="20" l="1"/>
  <c r="D7" i="20"/>
  <c r="D5" i="20"/>
  <c r="D4" i="20"/>
</calcChain>
</file>

<file path=xl/sharedStrings.xml><?xml version="1.0" encoding="utf-8"?>
<sst xmlns="http://schemas.openxmlformats.org/spreadsheetml/2006/main" count="847" uniqueCount="625">
  <si>
    <t>Wyszczególnienie</t>
  </si>
  <si>
    <t xml:space="preserve">Małżeństwa  </t>
  </si>
  <si>
    <t xml:space="preserve">Rozwody  </t>
  </si>
  <si>
    <t xml:space="preserve">Separacje orzeczone  </t>
  </si>
  <si>
    <t xml:space="preserve">Urodzenia żywe  </t>
  </si>
  <si>
    <t xml:space="preserve">Udzielone noclegi  </t>
  </si>
  <si>
    <t xml:space="preserve">Mieszkania, których budowę rozpoczęto  </t>
  </si>
  <si>
    <t>w liczbach bezwzględnych</t>
  </si>
  <si>
    <t xml:space="preserve">O G Ó Ł E M . </t>
  </si>
  <si>
    <t xml:space="preserve">Kobiety na 100 mężczyzn  </t>
  </si>
  <si>
    <t>Ludność w wieku:</t>
  </si>
  <si>
    <t>Według grup wieku:</t>
  </si>
  <si>
    <t xml:space="preserve">Zgony ogółem  </t>
  </si>
  <si>
    <t xml:space="preserve">w tym niemowląt  </t>
  </si>
  <si>
    <t xml:space="preserve">Przyrost naturalny  </t>
  </si>
  <si>
    <t xml:space="preserve">Zameldowania ogółem  </t>
  </si>
  <si>
    <t xml:space="preserve">Wymeldowania ogółem  </t>
  </si>
  <si>
    <t xml:space="preserve">Saldo migracji ogółem  </t>
  </si>
  <si>
    <t xml:space="preserve">Zameldowani na pobyt czasowy ogółem  </t>
  </si>
  <si>
    <t xml:space="preserve">Saldo ludności czasowo obecnej (nieobecnej) </t>
  </si>
  <si>
    <t xml:space="preserve">O G Ó Ł E M  </t>
  </si>
  <si>
    <t xml:space="preserve">Przeciętne zatrudnienie  </t>
  </si>
  <si>
    <t xml:space="preserve">Poszkodowani ogółem  </t>
  </si>
  <si>
    <t xml:space="preserve">Bezrobotni zarejestrowani ogółem  </t>
  </si>
  <si>
    <t>Z liczby ogółem:</t>
  </si>
  <si>
    <t>Według wieku:</t>
  </si>
  <si>
    <t>Według poziomu wykształcenia:</t>
  </si>
  <si>
    <t xml:space="preserve">Stopa bezrobocia rejestrowanego w %  </t>
  </si>
  <si>
    <t xml:space="preserve">Oferty pracy  </t>
  </si>
  <si>
    <t xml:space="preserve">Miejsca w przedszkolach  </t>
  </si>
  <si>
    <t xml:space="preserve">Oddziały  </t>
  </si>
  <si>
    <t xml:space="preserve">Dzieci  </t>
  </si>
  <si>
    <t xml:space="preserve">Dzieci w przedszkolach na 100 miejsc  </t>
  </si>
  <si>
    <t>Oddziały w szkołach</t>
  </si>
  <si>
    <t xml:space="preserve">Szkoły wyższe  </t>
  </si>
  <si>
    <t>Szkoły dla dorosłych</t>
  </si>
  <si>
    <t xml:space="preserve">Liczba ludności na 1 aptekę  </t>
  </si>
  <si>
    <t xml:space="preserve">Żłobki  </t>
  </si>
  <si>
    <t xml:space="preserve">Miejsca w żłobkach  </t>
  </si>
  <si>
    <t>Korzystający z noclegów ……………………..</t>
  </si>
  <si>
    <t xml:space="preserve">Mieszkania ogółem  </t>
  </si>
  <si>
    <t xml:space="preserve">Izby ogółem  </t>
  </si>
  <si>
    <t xml:space="preserve">Przeciętna: </t>
  </si>
  <si>
    <t xml:space="preserve">Mieszkania  </t>
  </si>
  <si>
    <t xml:space="preserve">Izby  </t>
  </si>
  <si>
    <t>Komunalne oczyszczalnie ścieków:</t>
  </si>
  <si>
    <t xml:space="preserve">Dochody własne .. </t>
  </si>
  <si>
    <t xml:space="preserve">Dotacje ogółem . </t>
  </si>
  <si>
    <t xml:space="preserve">Celowe z budżetu państwa  </t>
  </si>
  <si>
    <t xml:space="preserve">Otrzymane z funduszy celowych  </t>
  </si>
  <si>
    <t>Celowe otrzymane na zadania realizowane</t>
  </si>
  <si>
    <t xml:space="preserve">Dotacje §§ 200,620  </t>
  </si>
  <si>
    <t xml:space="preserve">Subwencja ogólna  </t>
  </si>
  <si>
    <t>Wydatki budżetu miasta ogółem w tys. zł .</t>
  </si>
  <si>
    <t xml:space="preserve">Wydatki bieżące  </t>
  </si>
  <si>
    <t xml:space="preserve">Wydatki majątkowe  </t>
  </si>
  <si>
    <t xml:space="preserve">Wynik finansowy w tys. zł  </t>
  </si>
  <si>
    <t xml:space="preserve">Wydatki ogółem w tys. zł  </t>
  </si>
  <si>
    <t>W tym według wybranych sekcji PKD:</t>
  </si>
  <si>
    <t xml:space="preserve">  sektor prywatny  </t>
  </si>
  <si>
    <t>2015=100</t>
  </si>
  <si>
    <t xml:space="preserve">  mężczyźni  </t>
  </si>
  <si>
    <t xml:space="preserve">  kobiety  </t>
  </si>
  <si>
    <t xml:space="preserve"> 90 lat i więcej . </t>
  </si>
  <si>
    <t xml:space="preserve">  wyższe  </t>
  </si>
  <si>
    <t xml:space="preserve">  zasadnicze zawodowe  </t>
  </si>
  <si>
    <t xml:space="preserve">  podstawowe  </t>
  </si>
  <si>
    <r>
      <t>Ludność na 1 km</t>
    </r>
    <r>
      <rPr>
        <vertAlign val="superscript"/>
        <sz val="9"/>
        <color theme="1"/>
        <rFont val="Arial"/>
        <family val="2"/>
        <charset val="238"/>
      </rPr>
      <t xml:space="preserve">2 </t>
    </r>
    <r>
      <rPr>
        <sz val="9"/>
        <color theme="1"/>
        <rFont val="Arial"/>
        <family val="2"/>
        <charset val="238"/>
      </rPr>
      <t xml:space="preserve"> ……………………………………………</t>
    </r>
  </si>
  <si>
    <r>
      <t xml:space="preserve">  przedprodukcyjnym</t>
    </r>
    <r>
      <rPr>
        <i/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>………………………………………</t>
    </r>
  </si>
  <si>
    <r>
      <t xml:space="preserve">  produkcyjnym</t>
    </r>
    <r>
      <rPr>
        <i/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>……………………………………………..</t>
    </r>
  </si>
  <si>
    <r>
      <t xml:space="preserve">  poprodukcyjnym</t>
    </r>
    <r>
      <rPr>
        <i/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>………………………………………….</t>
    </r>
  </si>
  <si>
    <r>
      <t>Współczynnik obciążenia demograficznego</t>
    </r>
    <r>
      <rPr>
        <i/>
        <vertAlign val="superscript"/>
        <sz val="9"/>
        <color theme="1"/>
        <rFont val="Arial"/>
        <family val="2"/>
        <charset val="238"/>
      </rPr>
      <t xml:space="preserve">c </t>
    </r>
    <r>
      <rPr>
        <i/>
        <sz val="9"/>
        <color theme="1"/>
        <rFont val="Arial"/>
        <family val="2"/>
        <charset val="238"/>
      </rPr>
      <t>…………</t>
    </r>
  </si>
  <si>
    <t xml:space="preserve">  na 1000 ludności  </t>
  </si>
  <si>
    <t xml:space="preserve">  na 1000 urodzeń żywych  </t>
  </si>
  <si>
    <t xml:space="preserve">  na 10 tys. ludności  </t>
  </si>
  <si>
    <t xml:space="preserve">   w tym:</t>
  </si>
  <si>
    <t xml:space="preserve"> z miast  </t>
  </si>
  <si>
    <t xml:space="preserve"> z zagranicy  </t>
  </si>
  <si>
    <t xml:space="preserve"> do miast  </t>
  </si>
  <si>
    <t xml:space="preserve"> za granicę  </t>
  </si>
  <si>
    <r>
      <t>Czasowo nieobecni w miejscu  stałego
   zameldowania ogółem</t>
    </r>
    <r>
      <rPr>
        <vertAlign val="superscript"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…………………………………….</t>
    </r>
  </si>
  <si>
    <t>.</t>
  </si>
  <si>
    <t xml:space="preserve">  w tym kobiety </t>
  </si>
  <si>
    <t xml:space="preserve">  osoby dotychczas niepracujące  </t>
  </si>
  <si>
    <t xml:space="preserve">  posiadający prawo do zasiłku  </t>
  </si>
  <si>
    <t xml:space="preserve">  bez kwalifikacji zawodowych  </t>
  </si>
  <si>
    <t xml:space="preserve">  niepełnosprawni  </t>
  </si>
  <si>
    <t xml:space="preserve">  55 lat i więcej  </t>
  </si>
  <si>
    <t xml:space="preserve">  średnie zawodowe (łącznie z policealnym) </t>
  </si>
  <si>
    <t xml:space="preserve">  średnie ogólnokształcące  </t>
  </si>
  <si>
    <t xml:space="preserve">  gimnazjalne i niższe  </t>
  </si>
  <si>
    <t xml:space="preserve">  1 miesiąc i mniej  </t>
  </si>
  <si>
    <t xml:space="preserve">  powyżej 24 miesięcy  </t>
  </si>
  <si>
    <r>
      <t xml:space="preserve"> przemysł i budownictwo B, C, D, E, F</t>
    </r>
    <r>
      <rPr>
        <i/>
        <vertAlign val="superscript"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 xml:space="preserve"> ………..</t>
    </r>
  </si>
  <si>
    <r>
      <t xml:space="preserve">  łącznie sekcje G, H, I, J</t>
    </r>
    <r>
      <rPr>
        <i/>
        <vertAlign val="superscript"/>
        <sz val="10"/>
        <color theme="1"/>
        <rFont val="Arial"/>
        <family val="2"/>
        <charset val="238"/>
      </rPr>
      <t xml:space="preserve">b </t>
    </r>
    <r>
      <rPr>
        <sz val="10"/>
        <color theme="1"/>
        <rFont val="Arial"/>
        <family val="2"/>
        <charset val="238"/>
      </rPr>
      <t>...............................</t>
    </r>
  </si>
  <si>
    <r>
      <t xml:space="preserve">  łącznie sekcje K, L</t>
    </r>
    <r>
      <rPr>
        <i/>
        <vertAlign val="superscript"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 xml:space="preserve">  .....................................</t>
    </r>
  </si>
  <si>
    <r>
      <t xml:space="preserve">   na 1 poszkodowanego</t>
    </r>
    <r>
      <rPr>
        <i/>
        <vertAlign val="superscript"/>
        <sz val="10"/>
        <color theme="1"/>
        <rFont val="Arial"/>
        <family val="2"/>
        <charset val="238"/>
      </rPr>
      <t>d</t>
    </r>
    <r>
      <rPr>
        <sz val="10"/>
        <color theme="1"/>
        <rFont val="Arial"/>
        <family val="2"/>
        <charset val="238"/>
      </rPr>
      <t xml:space="preserve"> ……………………………..</t>
    </r>
  </si>
  <si>
    <r>
      <t>Według czasu pozostawania bez pracy</t>
    </r>
    <r>
      <rPr>
        <i/>
        <vertAlign val="superscript"/>
        <sz val="10"/>
        <color theme="1"/>
        <rFont val="Arial"/>
        <family val="2"/>
        <charset val="238"/>
      </rPr>
      <t>e</t>
    </r>
    <r>
      <rPr>
        <sz val="10"/>
        <color theme="1"/>
        <rFont val="Arial"/>
        <family val="2"/>
        <charset val="238"/>
      </rPr>
      <t>:</t>
    </r>
  </si>
  <si>
    <r>
      <t>Bezrobotni nowo zarejestrowani</t>
    </r>
    <r>
      <rPr>
        <i/>
        <vertAlign val="superscript"/>
        <sz val="10"/>
        <color theme="1"/>
        <rFont val="Arial"/>
        <family val="2"/>
        <charset val="238"/>
      </rPr>
      <t>f</t>
    </r>
    <r>
      <rPr>
        <sz val="10"/>
        <color theme="1"/>
        <rFont val="Arial"/>
        <family val="2"/>
        <charset val="238"/>
      </rPr>
      <t xml:space="preserve"> ……………………..</t>
    </r>
  </si>
  <si>
    <r>
      <t>Oferty pracy zgłoszone</t>
    </r>
    <r>
      <rPr>
        <i/>
        <vertAlign val="superscript"/>
        <sz val="10"/>
        <color theme="1"/>
        <rFont val="Arial"/>
        <family val="2"/>
        <charset val="238"/>
      </rPr>
      <t>f</t>
    </r>
    <r>
      <rPr>
        <sz val="10"/>
        <color theme="1"/>
        <rFont val="Arial"/>
        <family val="2"/>
        <charset val="238"/>
      </rPr>
      <t xml:space="preserve"> ………………………………..</t>
    </r>
  </si>
  <si>
    <t xml:space="preserve">Placówki wychowania przedszkolnego </t>
  </si>
  <si>
    <t xml:space="preserve">  w tym przedszkola  </t>
  </si>
  <si>
    <t xml:space="preserve">  w tym w przedszkolach  </t>
  </si>
  <si>
    <t>Szkoły dla dzieci i młodzieży
  (łącznie ze szkołami   specjalnymi)</t>
  </si>
  <si>
    <t xml:space="preserve">  gimnazja  </t>
  </si>
  <si>
    <t xml:space="preserve">  licea ogólnokształcące  </t>
  </si>
  <si>
    <t xml:space="preserve">  podstawowych  </t>
  </si>
  <si>
    <t xml:space="preserve">  gimnazjach  </t>
  </si>
  <si>
    <t xml:space="preserve">  liceach ogólnokształcących  </t>
  </si>
  <si>
    <t xml:space="preserve">  gimnazjów  </t>
  </si>
  <si>
    <t xml:space="preserve">  liceów ogólnokształcących  </t>
  </si>
  <si>
    <t xml:space="preserve">  oddziały  </t>
  </si>
  <si>
    <t xml:space="preserve">  uczniowie  </t>
  </si>
  <si>
    <t>Uczący się języka obcego jako przedmiotu
 obowiązkowego w % ogółu uczniów dla dzieci
   i młodzieży:</t>
  </si>
  <si>
    <t xml:space="preserve">  angielski  </t>
  </si>
  <si>
    <t xml:space="preserve">  francuski  ...................................................</t>
  </si>
  <si>
    <t xml:space="preserve">  niemiecki  ...................................................</t>
  </si>
  <si>
    <t xml:space="preserve">  rosyjski  </t>
  </si>
  <si>
    <t xml:space="preserve">  łacina  </t>
  </si>
  <si>
    <t xml:space="preserve">  hiszpański  </t>
  </si>
  <si>
    <t xml:space="preserve">  włoski  </t>
  </si>
  <si>
    <t xml:space="preserve">  inny  </t>
  </si>
  <si>
    <r>
      <rPr>
        <i/>
        <sz val="8"/>
        <color theme="1"/>
        <rFont val="Arial"/>
        <family val="2"/>
        <charset val="238"/>
      </rPr>
      <t xml:space="preserve">a </t>
    </r>
    <r>
      <rPr>
        <sz val="8"/>
        <color theme="1"/>
        <rFont val="Arial"/>
        <family val="2"/>
        <charset val="238"/>
      </rPr>
      <t xml:space="preserve">Dane, z wyjątkiem szkół wyższych, Ministerstwa Edukacji Narodowej. </t>
    </r>
    <r>
      <rPr>
        <i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Łącznie ze szkołami specjalnymi przysposabiającymi do pracy. 
</t>
    </r>
    <r>
      <rPr>
        <i/>
        <sz val="8"/>
        <color theme="1"/>
        <rFont val="Arial"/>
        <family val="2"/>
        <charset val="238"/>
      </rPr>
      <t xml:space="preserve">c </t>
    </r>
    <r>
      <rPr>
        <sz val="8"/>
        <color theme="1"/>
        <rFont val="Arial"/>
        <family val="2"/>
        <charset val="238"/>
      </rPr>
      <t xml:space="preserve">Łącznie ze szkołami artystycznymi ogólnokształcącymi dającymi uprawnienia zawodowe. </t>
    </r>
    <r>
      <rPr>
        <i/>
        <sz val="8"/>
        <color theme="1"/>
        <rFont val="Arial"/>
        <family val="2"/>
        <charset val="238"/>
      </rPr>
      <t>d</t>
    </r>
    <r>
      <rPr>
        <sz val="8"/>
        <color theme="1"/>
        <rFont val="Arial"/>
        <family val="2"/>
        <charset val="238"/>
      </rPr>
      <t xml:space="preserve"> Stan w dniu 31 XI.</t>
    </r>
    <r>
      <rPr>
        <i/>
        <sz val="8"/>
        <color theme="1"/>
        <rFont val="Arial"/>
        <family val="2"/>
        <charset val="238"/>
      </rPr>
      <t/>
    </r>
  </si>
  <si>
    <t>Dzieci przebywające w żłobkach (w ciągu roku)</t>
  </si>
  <si>
    <t xml:space="preserve">Domy i zakłady stacjonarne pomocy społecznej </t>
  </si>
  <si>
    <t>Miejsca w domach i zakładach stacjonarnych
  pomocy społecznej ……………………………………..</t>
  </si>
  <si>
    <t>Mieszkańcy domów i zakładów stacjonarnych
 pomocy społecznej ................................................</t>
  </si>
  <si>
    <r>
      <rPr>
        <i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Do roku 2011 określane jako zakłady ambulatoryjnej opieki zdrowotnej. </t>
    </r>
    <r>
      <rPr>
        <i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Mgr farmacji.</t>
    </r>
  </si>
  <si>
    <t xml:space="preserve">Księgozbiór bibliotek publicznych </t>
  </si>
  <si>
    <t xml:space="preserve">Czytelnicy (w ciągu roku)  </t>
  </si>
  <si>
    <t xml:space="preserve">Wypożyczenia (w ciągu roku) </t>
  </si>
  <si>
    <t xml:space="preserve">Zwiedzający muzea (w ciągu roku)  </t>
  </si>
  <si>
    <t xml:space="preserve">Miejsca na widowni  </t>
  </si>
  <si>
    <t xml:space="preserve">  w woluminach  </t>
  </si>
  <si>
    <t xml:space="preserve">  w woluminach na 1000 ludności  </t>
  </si>
  <si>
    <t xml:space="preserve">  w woluminach . </t>
  </si>
  <si>
    <t xml:space="preserve">  na 1 czytelnika w woluminach  </t>
  </si>
  <si>
    <r>
      <rPr>
        <i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W kraju. </t>
    </r>
    <r>
      <rPr>
        <i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Krajowe i zagraniczne. c Zwiedzający w zorganizowanych grupach. </t>
    </r>
    <r>
      <rPr>
        <i/>
        <sz val="8"/>
        <rFont val="Arial"/>
        <family val="2"/>
        <charset val="238"/>
      </rPr>
      <t>d</t>
    </r>
    <r>
      <rPr>
        <sz val="8"/>
        <rFont val="Arial"/>
        <family val="2"/>
        <charset val="238"/>
      </rPr>
      <t xml:space="preserve"> W ciągu roku.</t>
    </r>
  </si>
  <si>
    <t xml:space="preserve">  w tym hotele  </t>
  </si>
  <si>
    <t xml:space="preserve">  w tym turyści zagraniczni  </t>
  </si>
  <si>
    <t>Wynajęte pokoje w obiektach hotelarskich 
  (hotele, motele, pensjonaty i inne obiekty
    hotelowe) …………………………………………….</t>
  </si>
  <si>
    <t xml:space="preserve">  w tym przez turystów zagranicznych  </t>
  </si>
  <si>
    <t xml:space="preserve">  w tym turystom zagranicznym  </t>
  </si>
  <si>
    <t>Stopień wykorzystania miejsc 
  noclegowych w % …………………………………….</t>
  </si>
  <si>
    <t xml:space="preserve">Długość sieci w km </t>
  </si>
  <si>
    <t xml:space="preserve">  wodociągowej rozdzielczej  </t>
  </si>
  <si>
    <r>
      <rPr>
        <i/>
        <sz val="8"/>
        <color theme="1"/>
        <rFont val="Arial"/>
        <family val="2"/>
        <charset val="238"/>
      </rPr>
      <t xml:space="preserve">a </t>
    </r>
    <r>
      <rPr>
        <sz val="8"/>
        <color theme="1"/>
        <rFont val="Arial"/>
        <family val="2"/>
        <charset val="238"/>
      </rPr>
      <t xml:space="preserve">Sieć rozdzielcza i kolektory. </t>
    </r>
    <r>
      <rPr>
        <i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Bez targowisk położonych na terenach prywatnych. </t>
    </r>
    <r>
      <rPr>
        <i/>
        <sz val="8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 W ciągu roku.</t>
    </r>
  </si>
  <si>
    <t xml:space="preserve">  w tym indywidualne  </t>
  </si>
  <si>
    <t xml:space="preserve">  liczba izb w mieszkaniu  </t>
  </si>
  <si>
    <t xml:space="preserve">  liczba osób na 1 mieszkanie  </t>
  </si>
  <si>
    <t xml:space="preserve">  liczba osób na 1 izbę  </t>
  </si>
  <si>
    <t xml:space="preserve">  pyłowych  </t>
  </si>
  <si>
    <t xml:space="preserve">  gazowych (bez dwutlenku węgla)  </t>
  </si>
  <si>
    <t xml:space="preserve">Redukcja przemysłowych zanieczyszczeń
 powietrza z zakładów szczególnie uciążliwych
  dla czystości powietrza w % zanieczyszczeń 
   wytworzonych: </t>
  </si>
  <si>
    <r>
      <t>Ścieki przemysłowe i komunalne wymagające
   oczyszczania odprowadzone do wód lub do ziemi
    (w ciągu roku) w hm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……………………………….. </t>
    </r>
  </si>
  <si>
    <t>Emisja przemysłowych zanieczyszczeń powietrza
  z zakładów szczególnie uciążliwych dla czystości
   powietrza (w ciągu roku) w tonach:</t>
  </si>
  <si>
    <t xml:space="preserve">Ścieki przemysłowe i komunalne oczyszczane
  w % wymagających oczyszczania ………………… </t>
  </si>
  <si>
    <t xml:space="preserve">Odpady (z wyłączeniem odpadów komunalnych) 
 wytworzone (w ciągu roku) w tys. ton ……………...  </t>
  </si>
  <si>
    <t xml:space="preserve">  w tym poddane odzyskowi  </t>
  </si>
  <si>
    <t xml:space="preserve">  z podwyższonym usuwaniem biogenów  </t>
  </si>
  <si>
    <t xml:space="preserve">  w tym z gospodarstw domowych  </t>
  </si>
  <si>
    <t xml:space="preserve">Odpady komunalne zmieszane zebrane
  w ciągu roku w tys. ton ……………………………...  </t>
  </si>
  <si>
    <t xml:space="preserve">  mechaniczne  </t>
  </si>
  <si>
    <t xml:space="preserve">  biologiczne  </t>
  </si>
  <si>
    <t xml:space="preserve">Nakłady inwestycyjne na środki trwałe służące 
 ochronie środowiska w tys. zł ………………………. </t>
  </si>
  <si>
    <t xml:space="preserve">  gospodarkę ściekową i ochronę wód  </t>
  </si>
  <si>
    <t xml:space="preserve">   w tym na:</t>
  </si>
  <si>
    <t xml:space="preserve">  ochronę powietrza atmosferycznego i klimatu </t>
  </si>
  <si>
    <t xml:space="preserve">  gospodarkę odpadami, ochronę i przywrócenie
   wartości użytkowej gleb oraz wód podziemnych
    i powierzchniowych ………………………………... </t>
  </si>
  <si>
    <t xml:space="preserve">Nakłady inwestycyjne na środki trwałe 
 służące gospodarce wodnej w tys. zł ……………….  </t>
  </si>
  <si>
    <t xml:space="preserve">  w tym na ujęcia i doprowadzenia wody  </t>
  </si>
  <si>
    <r>
      <t>Biblioteki publiczne i filie</t>
    </r>
    <r>
      <rPr>
        <b/>
        <sz val="10"/>
        <color theme="1"/>
        <rFont val="Arial"/>
        <family val="2"/>
        <charset val="238"/>
      </rPr>
      <t xml:space="preserve">  </t>
    </r>
  </si>
  <si>
    <r>
      <t>Muzea i oddziały muzealne</t>
    </r>
    <r>
      <rPr>
        <b/>
        <sz val="10"/>
        <color theme="1"/>
        <rFont val="Arial"/>
        <family val="2"/>
        <charset val="238"/>
      </rPr>
      <t xml:space="preserve">  </t>
    </r>
  </si>
  <si>
    <r>
      <t>Kina stałe</t>
    </r>
    <r>
      <rPr>
        <b/>
        <sz val="10"/>
        <color theme="1"/>
        <rFont val="Arial"/>
        <family val="2"/>
        <charset val="238"/>
      </rPr>
      <t xml:space="preserve">  </t>
    </r>
  </si>
  <si>
    <r>
      <t xml:space="preserve">  obce</t>
    </r>
    <r>
      <rPr>
        <i/>
        <vertAlign val="superscript"/>
        <sz val="10"/>
        <color theme="1"/>
        <rFont val="Arial"/>
        <family val="2"/>
        <charset val="238"/>
      </rPr>
      <t xml:space="preserve">b </t>
    </r>
    <r>
      <rPr>
        <i/>
        <sz val="10"/>
        <color theme="1"/>
        <rFont val="Arial"/>
        <family val="2"/>
        <charset val="238"/>
      </rPr>
      <t>……………………………………………………</t>
    </r>
  </si>
  <si>
    <r>
      <t xml:space="preserve">  w tym młodzież szkolna</t>
    </r>
    <r>
      <rPr>
        <i/>
        <vertAlign val="superscript"/>
        <sz val="10"/>
        <color theme="1"/>
        <rFont val="Arial"/>
        <family val="2"/>
        <charset val="238"/>
      </rPr>
      <t>c</t>
    </r>
    <r>
      <rPr>
        <i/>
        <sz val="10"/>
        <color theme="1"/>
        <rFont val="Arial"/>
        <family val="2"/>
        <charset val="238"/>
      </rPr>
      <t>……………………………….</t>
    </r>
  </si>
  <si>
    <r>
      <t>Liczba seansów</t>
    </r>
    <r>
      <rPr>
        <i/>
        <vertAlign val="superscript"/>
        <sz val="10"/>
        <color theme="1"/>
        <rFont val="Arial"/>
        <family val="2"/>
        <charset val="238"/>
      </rPr>
      <t>d</t>
    </r>
    <r>
      <rPr>
        <i/>
        <sz val="10"/>
        <color theme="1"/>
        <rFont val="Arial"/>
        <family val="2"/>
        <charset val="238"/>
      </rPr>
      <t>…………………………………………</t>
    </r>
  </si>
  <si>
    <r>
      <t>Widzowie w kinach na 1 seans</t>
    </r>
    <r>
      <rPr>
        <i/>
        <vertAlign val="superscript"/>
        <sz val="10"/>
        <color theme="1"/>
        <rFont val="Arial"/>
        <family val="2"/>
        <charset val="238"/>
      </rPr>
      <t>d</t>
    </r>
    <r>
      <rPr>
        <i/>
        <sz val="10"/>
        <color theme="1"/>
        <rFont val="Arial"/>
        <family val="2"/>
        <charset val="238"/>
      </rPr>
      <t>………………………..</t>
    </r>
  </si>
  <si>
    <r>
      <t>Apteki</t>
    </r>
    <r>
      <rPr>
        <b/>
        <sz val="10"/>
        <color theme="1"/>
        <rFont val="Arial"/>
        <family val="2"/>
        <charset val="238"/>
      </rPr>
      <t xml:space="preserve"> ogólnodostępne </t>
    </r>
  </si>
  <si>
    <r>
      <t>Przychodnie</t>
    </r>
    <r>
      <rPr>
        <i/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…………………………………...……….</t>
    </r>
  </si>
  <si>
    <r>
      <t>Szkoły policealne</t>
    </r>
    <r>
      <rPr>
        <b/>
        <sz val="10"/>
        <color theme="1"/>
        <rFont val="Arial"/>
        <family val="2"/>
        <charset val="238"/>
      </rPr>
      <t xml:space="preserve">  </t>
    </r>
  </si>
  <si>
    <r>
      <t xml:space="preserve">  zasadnicze szkoły zawodowe</t>
    </r>
    <r>
      <rPr>
        <i/>
        <vertAlign val="superscript"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 xml:space="preserve"> ……………………….</t>
    </r>
  </si>
  <si>
    <r>
      <t xml:space="preserve">  technika</t>
    </r>
    <r>
      <rPr>
        <i/>
        <vertAlign val="superscript"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 xml:space="preserve"> ………………………………………………..</t>
    </r>
  </si>
  <si>
    <r>
      <t xml:space="preserve">  zasadniczych szkołach zawodowych</t>
    </r>
    <r>
      <rPr>
        <i/>
        <vertAlign val="superscript"/>
        <sz val="10"/>
        <color theme="1"/>
        <rFont val="Arial"/>
        <family val="2"/>
        <charset val="238"/>
      </rPr>
      <t>b</t>
    </r>
    <r>
      <rPr>
        <i/>
        <sz val="10"/>
        <color theme="1"/>
        <rFont val="Arial"/>
        <family val="2"/>
        <charset val="238"/>
      </rPr>
      <t xml:space="preserve"> ………………</t>
    </r>
  </si>
  <si>
    <r>
      <t xml:space="preserve">  zasadniczych szkół zawodowych</t>
    </r>
    <r>
      <rPr>
        <i/>
        <vertAlign val="superscript"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 xml:space="preserve"> ………………….. </t>
    </r>
  </si>
  <si>
    <r>
      <t xml:space="preserve">  techników</t>
    </r>
    <r>
      <rPr>
        <i/>
        <vertAlign val="superscript"/>
        <sz val="10"/>
        <color theme="1"/>
        <rFont val="Arial"/>
        <family val="2"/>
        <charset val="238"/>
      </rPr>
      <t xml:space="preserve">c </t>
    </r>
    <r>
      <rPr>
        <i/>
        <sz val="10"/>
        <color theme="1"/>
        <rFont val="Arial"/>
        <family val="2"/>
        <charset val="238"/>
      </rPr>
      <t>……………………………………………….</t>
    </r>
  </si>
  <si>
    <r>
      <t>Studenci</t>
    </r>
    <r>
      <rPr>
        <i/>
        <vertAlign val="superscript"/>
        <sz val="10"/>
        <color theme="1"/>
        <rFont val="Arial"/>
        <family val="2"/>
        <charset val="238"/>
      </rPr>
      <t>d</t>
    </r>
    <r>
      <rPr>
        <sz val="10"/>
        <color theme="1"/>
        <rFont val="Arial"/>
        <family val="2"/>
        <charset val="238"/>
      </rPr>
      <t xml:space="preserve"> szkół wyższych (łącznie 
 z cudzoziemcami) ……………………………………….</t>
    </r>
  </si>
  <si>
    <r>
      <t xml:space="preserve">  kanalizacyjnej</t>
    </r>
    <r>
      <rPr>
        <i/>
        <vertAlign val="superscript"/>
        <sz val="10"/>
        <color theme="1"/>
        <rFont val="Arial"/>
        <family val="2"/>
        <charset val="238"/>
      </rPr>
      <t>a</t>
    </r>
    <r>
      <rPr>
        <i/>
        <sz val="10"/>
        <color theme="1"/>
        <rFont val="Arial"/>
        <family val="2"/>
        <charset val="238"/>
      </rPr>
      <t>………………………………………..</t>
    </r>
  </si>
  <si>
    <r>
      <t xml:space="preserve">  powierzchnia targowisk w tys. 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………………….</t>
    </r>
  </si>
  <si>
    <r>
      <t>Targowiska sezonowe</t>
    </r>
    <r>
      <rPr>
        <i/>
        <vertAlign val="superscript"/>
        <sz val="10"/>
        <color theme="1"/>
        <rFont val="Arial"/>
        <family val="2"/>
        <charset val="238"/>
      </rPr>
      <t>c</t>
    </r>
    <r>
      <rPr>
        <i/>
        <sz val="10"/>
        <color theme="1"/>
        <rFont val="Arial"/>
        <family val="2"/>
        <charset val="238"/>
      </rPr>
      <t>……………………………..</t>
    </r>
  </si>
  <si>
    <r>
      <t xml:space="preserve">  w tym indywidualne</t>
    </r>
    <r>
      <rPr>
        <i/>
        <vertAlign val="superscript"/>
        <sz val="10"/>
        <color theme="1"/>
        <rFont val="Arial"/>
        <family val="2"/>
        <charset val="238"/>
      </rPr>
      <t>b</t>
    </r>
    <r>
      <rPr>
        <i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 </t>
    </r>
  </si>
  <si>
    <r>
      <t xml:space="preserve">  w tym w budynkach indywidualnych</t>
    </r>
    <r>
      <rPr>
        <i/>
        <vertAlign val="superscript"/>
        <sz val="10"/>
        <color theme="1"/>
        <rFont val="Arial"/>
        <family val="2"/>
        <charset val="238"/>
      </rPr>
      <t xml:space="preserve">b </t>
    </r>
    <r>
      <rPr>
        <sz val="10"/>
        <color theme="1"/>
        <rFont val="Arial"/>
        <family val="2"/>
        <charset val="238"/>
      </rPr>
      <t xml:space="preserve"> </t>
    </r>
  </si>
  <si>
    <r>
      <t>Przeciętna powierzchnia użytkowa 
  1 mieszkania w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………………………………………...  </t>
    </r>
  </si>
  <si>
    <r>
      <t>Pomniki przyrody (stan w dniu 31 XII)</t>
    </r>
    <r>
      <rPr>
        <i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 </t>
    </r>
  </si>
  <si>
    <t xml:space="preserve">Dochody budżetu miasta ogółem tys. zł </t>
  </si>
  <si>
    <t xml:space="preserve">  w tym środki na dofinansowanie własnych 
   zadań pozyskane z innych źródeł …………………</t>
  </si>
  <si>
    <t xml:space="preserve"> na podstawie porozumień między </t>
  </si>
  <si>
    <t xml:space="preserve">  jednostkami samorządu terytorialnego </t>
  </si>
  <si>
    <t xml:space="preserve">Dochody budżetu miasta na 1 mieszkańca w zł </t>
  </si>
  <si>
    <t xml:space="preserve">  w tym:</t>
  </si>
  <si>
    <t xml:space="preserve">  dotacje  </t>
  </si>
  <si>
    <t xml:space="preserve">  świadczenia na rzecz osób fizycznych  </t>
  </si>
  <si>
    <t xml:space="preserve">  wydatki bieżące jednostek budżetowych  </t>
  </si>
  <si>
    <t xml:space="preserve">   wynagrodzenia  </t>
  </si>
  <si>
    <t xml:space="preserve">   składki na obowiązkowe ubezpieczenia </t>
  </si>
  <si>
    <t xml:space="preserve">  w tym inwestycyjne  </t>
  </si>
  <si>
    <t xml:space="preserve">Wydatki budżetu miasta na 1 mieszkańca w zł  </t>
  </si>
  <si>
    <t xml:space="preserve">  Rolnictwo i łowiectwo  </t>
  </si>
  <si>
    <t xml:space="preserve">  Transport i łączność  </t>
  </si>
  <si>
    <t xml:space="preserve">  Turystyka  </t>
  </si>
  <si>
    <t xml:space="preserve">  Gospodarka mieszkaniowa  </t>
  </si>
  <si>
    <t xml:space="preserve">  Działalność usługowa  </t>
  </si>
  <si>
    <t xml:space="preserve">  Administracja publiczna  </t>
  </si>
  <si>
    <t xml:space="preserve">  Bezpieczeństwo publiczne i ochrona</t>
  </si>
  <si>
    <t xml:space="preserve">   przeciwpożarowa  </t>
  </si>
  <si>
    <t xml:space="preserve">  Różne rozliczenia  </t>
  </si>
  <si>
    <t xml:space="preserve">  Oświata i wychowanie  </t>
  </si>
  <si>
    <t xml:space="preserve">  Ochrona zdrowia  </t>
  </si>
  <si>
    <t xml:space="preserve">  Pomoc społeczna  </t>
  </si>
  <si>
    <t xml:space="preserve">  Pozostałe zadania w zakresie polityki</t>
  </si>
  <si>
    <t xml:space="preserve">   społecznej  </t>
  </si>
  <si>
    <t xml:space="preserve">  Edukacyjna opieka wychowawcza  </t>
  </si>
  <si>
    <t xml:space="preserve">  Gospodarka komunalna i ochrona</t>
  </si>
  <si>
    <t xml:space="preserve">   środowiska  </t>
  </si>
  <si>
    <t xml:space="preserve">  Kultura i ochrona dziedzictwa narodowego  </t>
  </si>
  <si>
    <t xml:space="preserve">  Kultura fizyczna  </t>
  </si>
  <si>
    <t xml:space="preserve">  Pozostałe działy  </t>
  </si>
  <si>
    <t xml:space="preserve">  Obsługa długu publicznego  </t>
  </si>
  <si>
    <t xml:space="preserve">  Kultura i ochrona dziedzictwa narodowego </t>
  </si>
  <si>
    <t xml:space="preserve">  Kultura fizyczna </t>
  </si>
  <si>
    <t xml:space="preserve">  spółki handlowe </t>
  </si>
  <si>
    <t xml:space="preserve">    w tym z udziałem kapitału zagranicznego  </t>
  </si>
  <si>
    <t xml:space="preserve">  spółki cywilne  </t>
  </si>
  <si>
    <t xml:space="preserve">  spółdzielnie  </t>
  </si>
  <si>
    <t xml:space="preserve">osoby fizyczne prowadzące działalność </t>
  </si>
  <si>
    <t xml:space="preserve"> gospodarczą  </t>
  </si>
  <si>
    <t xml:space="preserve">  rolnictwo, leśnictwo, łowiectwo i rybactwo </t>
  </si>
  <si>
    <t xml:space="preserve">  przemysł  </t>
  </si>
  <si>
    <t xml:space="preserve">  budownictwo  </t>
  </si>
  <si>
    <t xml:space="preserve">  handel; naprawa pojazdów samochodowych∆ </t>
  </si>
  <si>
    <t xml:space="preserve">  informacja i komunikacja  </t>
  </si>
  <si>
    <r>
      <t xml:space="preserve">    zakwaterowanie i gastronomia</t>
    </r>
    <r>
      <rPr>
        <vertAlign val="superscript"/>
        <sz val="10"/>
        <color theme="1"/>
        <rFont val="Symbol"/>
        <family val="1"/>
        <charset val="2"/>
      </rPr>
      <t>∆</t>
    </r>
    <r>
      <rPr>
        <sz val="10"/>
        <color theme="1"/>
        <rFont val="Arial"/>
        <family val="2"/>
        <charset val="238"/>
      </rPr>
      <t xml:space="preserve">  </t>
    </r>
  </si>
  <si>
    <t xml:space="preserve">   transport i gospodarka magazynowa, </t>
  </si>
  <si>
    <t xml:space="preserve">  działalność finansowa i ubezpieczeniowa </t>
  </si>
  <si>
    <r>
      <t xml:space="preserve">  obsługa rynku nieruchomości</t>
    </r>
    <r>
      <rPr>
        <vertAlign val="superscript"/>
        <sz val="10"/>
        <color theme="1"/>
        <rFont val="Symbol"/>
        <family val="1"/>
        <charset val="2"/>
      </rPr>
      <t>∆</t>
    </r>
    <r>
      <rPr>
        <sz val="10"/>
        <color theme="1"/>
        <rFont val="Arial"/>
        <family val="2"/>
        <charset val="238"/>
      </rPr>
      <t xml:space="preserve">  </t>
    </r>
  </si>
  <si>
    <t xml:space="preserve">  działalność profesjonalna, naukowa</t>
  </si>
  <si>
    <t xml:space="preserve">   i techniczna  </t>
  </si>
  <si>
    <t xml:space="preserve">  administrowanie i działalność wspierająca∆ </t>
  </si>
  <si>
    <t xml:space="preserve">  opieka zdrowotna i pomoc społeczna  </t>
  </si>
  <si>
    <t xml:space="preserve">  działalność związana z kulturą, rozrywką</t>
  </si>
  <si>
    <t xml:space="preserve">   i rekreacją  </t>
  </si>
  <si>
    <t xml:space="preserve">  pozostała działalność usługowa  </t>
  </si>
  <si>
    <t xml:space="preserve">TABL. 2.  </t>
  </si>
  <si>
    <t xml:space="preserve">TABL. 3. </t>
  </si>
  <si>
    <t xml:space="preserve">TABL. 5.  </t>
  </si>
  <si>
    <t>TABL. 4.</t>
  </si>
  <si>
    <t xml:space="preserve">TABL. 6. </t>
  </si>
  <si>
    <t>TABL. 7.</t>
  </si>
  <si>
    <t xml:space="preserve">TABL. 8.  </t>
  </si>
  <si>
    <t xml:space="preserve">TABL. 9. </t>
  </si>
  <si>
    <t>TABL. 10.</t>
  </si>
  <si>
    <t xml:space="preserve">TABL. 11.  </t>
  </si>
  <si>
    <t xml:space="preserve">TABL. 12. </t>
  </si>
  <si>
    <t>TABL. 13.</t>
  </si>
  <si>
    <t>TABL. 14.</t>
  </si>
  <si>
    <t xml:space="preserve">TABL. 15.  </t>
  </si>
  <si>
    <t xml:space="preserve">TABL. 16. </t>
  </si>
  <si>
    <t>TABL. 17.</t>
  </si>
  <si>
    <t xml:space="preserve">TABL. 1.  </t>
  </si>
  <si>
    <t>Województwo</t>
  </si>
  <si>
    <t>w tym Tarnów</t>
  </si>
  <si>
    <t>ogółem</t>
  </si>
  <si>
    <t>województwo =100</t>
  </si>
  <si>
    <t xml:space="preserve">Zgony  </t>
  </si>
  <si>
    <t xml:space="preserve">Przyrost naturalny na 1000 ludności  </t>
  </si>
  <si>
    <r>
      <t>Saldo migracji na pobyt stały na 1000 ludności</t>
    </r>
    <r>
      <rPr>
        <sz val="10"/>
        <color theme="1"/>
        <rFont val="Arial"/>
        <family val="2"/>
        <charset val="238"/>
      </rPr>
      <t xml:space="preserve">  </t>
    </r>
  </si>
  <si>
    <t xml:space="preserve">   w tym kobiety  </t>
  </si>
  <si>
    <t xml:space="preserve">Bezrobotni zarejestrowani ogółem </t>
  </si>
  <si>
    <t xml:space="preserve">  (stan w dniu 31 XII)  </t>
  </si>
  <si>
    <t xml:space="preserve">  z ogółem: </t>
  </si>
  <si>
    <t xml:space="preserve">   pozostający bez pracy dłużej niż 1 rok  </t>
  </si>
  <si>
    <t xml:space="preserve">   w wieku 24 lata i mniej  </t>
  </si>
  <si>
    <t xml:space="preserve">  sektor publiczny . </t>
  </si>
  <si>
    <t xml:space="preserve">  (łącznie ze szkołami specjalnymi) </t>
  </si>
  <si>
    <t xml:space="preserve">  (łącznie z cudzoziemcami)  </t>
  </si>
  <si>
    <t xml:space="preserve">Apteki (stan w dniu 31 XII)  </t>
  </si>
  <si>
    <t xml:space="preserve">Mieszkańcy domów i zakładów stacjonarnej </t>
  </si>
  <si>
    <t xml:space="preserve">  pomocy społecznej  </t>
  </si>
  <si>
    <t xml:space="preserve">Biblioteki publiczne </t>
  </si>
  <si>
    <t xml:space="preserve"> (łącznie z filiami; stan w dniu 31 XII)  </t>
  </si>
  <si>
    <t xml:space="preserve">  (stan w dniu 31 XII) w woluminach  </t>
  </si>
  <si>
    <t xml:space="preserve">Muzea i oddziały muzealne (stan w dniu 31 XII)  </t>
  </si>
  <si>
    <t xml:space="preserve">Zwiedzający muzea i oddziały muzealne  </t>
  </si>
  <si>
    <t xml:space="preserve">Kina stałe (stan w dniu 31 XII)  </t>
  </si>
  <si>
    <t xml:space="preserve">Widzowie w kinach stałych  </t>
  </si>
  <si>
    <t xml:space="preserve">Turystyczne obiekty noclegowe (stan w dniu 31 VII) </t>
  </si>
  <si>
    <t xml:space="preserve">Mieszkania oddane do użytkowania  </t>
  </si>
  <si>
    <t>Mieszkania, na realizację których wydano</t>
  </si>
  <si>
    <t xml:space="preserve">  pozwolenia lub dokonano zgłoszenia z projektem</t>
  </si>
  <si>
    <t>Emisja przemysłowych zanieczyszczeń powietrza</t>
  </si>
  <si>
    <t xml:space="preserve">  z zakładów szczególnie uciążliwych dla czystości </t>
  </si>
  <si>
    <t xml:space="preserve">  powietrza (w ciągu roku) w tonach:</t>
  </si>
  <si>
    <t xml:space="preserve">   pyłowych  .</t>
  </si>
  <si>
    <t xml:space="preserve">   gazowych (bez dwutlenku węgla)  </t>
  </si>
  <si>
    <t xml:space="preserve">Ścieki przemysłowe i komunalne wymagające </t>
  </si>
  <si>
    <t xml:space="preserve">  oczyszczania odprowadzone do wód lub do</t>
  </si>
  <si>
    <t>Odpady (z wyłączeniem odpadów komunalnych)</t>
  </si>
  <si>
    <t xml:space="preserve">  wytworzone (w ciągu roku) w tys. ton  </t>
  </si>
  <si>
    <t xml:space="preserve">Powierzchnia o szczególnych walorach    </t>
  </si>
  <si>
    <t xml:space="preserve">  przyrodniczych prawnie chroniona</t>
  </si>
  <si>
    <t xml:space="preserve">  (stan w dniu 31 XII) w ha  </t>
  </si>
  <si>
    <t>Dochody budżetów miast na prawach powiatu</t>
  </si>
  <si>
    <t xml:space="preserve">  na 1 mieszkańca w zł  </t>
  </si>
  <si>
    <t>Wydatki budżetów miast na prawach powiatu</t>
  </si>
  <si>
    <t xml:space="preserve">   bieżące  </t>
  </si>
  <si>
    <t xml:space="preserve">   inwestycyjne  </t>
  </si>
  <si>
    <t xml:space="preserve">  w rejestrze REGON (stan w dniu 31 XII)  </t>
  </si>
  <si>
    <t xml:space="preserve">   spółki handlowe  </t>
  </si>
  <si>
    <t xml:space="preserve">   spółki cywilne  </t>
  </si>
  <si>
    <t xml:space="preserve">   osoby fizyczne  </t>
  </si>
  <si>
    <t xml:space="preserve">Ogółem  </t>
  </si>
  <si>
    <t xml:space="preserve">Radni według wieku: </t>
  </si>
  <si>
    <t xml:space="preserve">  39 lat i mniej . </t>
  </si>
  <si>
    <t xml:space="preserve">  60 lat i więcej  </t>
  </si>
  <si>
    <t>Radni według poziomu wykształcenia:</t>
  </si>
  <si>
    <t xml:space="preserve">  średnie  </t>
  </si>
  <si>
    <t>Radni według grup zawodów:</t>
  </si>
  <si>
    <t xml:space="preserve">  przedstawiciele władz publicznych, wyżsi 
</t>
  </si>
  <si>
    <t xml:space="preserve">   urzędnicy i kierownicy  </t>
  </si>
  <si>
    <t xml:space="preserve">  specjaliści  </t>
  </si>
  <si>
    <t xml:space="preserve">  technicy i inny średni personel  .</t>
  </si>
  <si>
    <t xml:space="preserve">  pracownicy biurowi  </t>
  </si>
  <si>
    <t xml:space="preserve">  robotnicy przemysłowi i rzemieślnicy  </t>
  </si>
  <si>
    <t xml:space="preserve">  pozostali niesklasyfikowani  </t>
  </si>
  <si>
    <t xml:space="preserve">  samochody osobowe  </t>
  </si>
  <si>
    <t xml:space="preserve">  samochody ciężarowe  </t>
  </si>
  <si>
    <t xml:space="preserve">  ciągniki samochodowe  </t>
  </si>
  <si>
    <t xml:space="preserve">  samochody specjalne  </t>
  </si>
  <si>
    <t xml:space="preserve">  autobusy  </t>
  </si>
  <si>
    <t xml:space="preserve">  naczepy  </t>
  </si>
  <si>
    <t xml:space="preserve">  przyczepy  </t>
  </si>
  <si>
    <t xml:space="preserve">  przyczepy lekkie  </t>
  </si>
  <si>
    <t xml:space="preserve">  motorowery  </t>
  </si>
  <si>
    <t xml:space="preserve">  motocykle  </t>
  </si>
  <si>
    <t xml:space="preserve">  ciągniki rolnicze  </t>
  </si>
  <si>
    <t xml:space="preserve">  pojazdy samochodowe inne  </t>
  </si>
  <si>
    <t xml:space="preserve">Naruszanie przepisów drogowych  </t>
  </si>
  <si>
    <t>Zakłócanie spokoju i ciszy nocnej, wybryki</t>
  </si>
  <si>
    <t xml:space="preserve">  chuligańskie </t>
  </si>
  <si>
    <t xml:space="preserve">Nieodśnieżone chodniki i jezdnie oraz nawisy śnieżne  </t>
  </si>
  <si>
    <t xml:space="preserve">Nieobyczajne wybryki  </t>
  </si>
  <si>
    <t xml:space="preserve">Interwencje dotyczące psów biegających luzem  </t>
  </si>
  <si>
    <t xml:space="preserve">Sprawy porządkowe  </t>
  </si>
  <si>
    <t xml:space="preserve">Spożywanie alkoholu w miejscach publicznych  </t>
  </si>
  <si>
    <t xml:space="preserve">Interwencje w stosunku do osób bezdomnych  </t>
  </si>
  <si>
    <t>Kategorie przestępstw</t>
  </si>
  <si>
    <t>Przemoc w rodzinie, procedura 
„Niebieskiej Karty”</t>
  </si>
  <si>
    <t xml:space="preserve">Liczba sporządzonych niebieskich kart  </t>
  </si>
  <si>
    <t xml:space="preserve">nieletni  </t>
  </si>
  <si>
    <t xml:space="preserve">pod wpływem alkoholu  </t>
  </si>
  <si>
    <t xml:space="preserve">zatrzymano do wytrzeźwienia  </t>
  </si>
  <si>
    <t>Pokrzywdzeni - ogółem</t>
  </si>
  <si>
    <t xml:space="preserve">  małoletni </t>
  </si>
  <si>
    <t xml:space="preserve">  dorośli </t>
  </si>
  <si>
    <t xml:space="preserve">Liczba zdarzeń - ogółem  </t>
  </si>
  <si>
    <t xml:space="preserve">  pożary  </t>
  </si>
  <si>
    <t xml:space="preserve">  miejscowe zagrożenia  </t>
  </si>
  <si>
    <t xml:space="preserve">  alarmy fałszywe  </t>
  </si>
  <si>
    <r>
      <t>MIASTA</t>
    </r>
    <r>
      <rPr>
        <i/>
        <vertAlign val="superscript"/>
        <sz val="10"/>
        <color theme="1"/>
        <rFont val="Arial"/>
        <family val="2"/>
        <charset val="238"/>
      </rPr>
      <t>b</t>
    </r>
  </si>
  <si>
    <t>Ludność 
(stan w dniu 
31 XII)</t>
  </si>
  <si>
    <t>lokata</t>
  </si>
  <si>
    <t>Kobiety
na 100 mężczyzn</t>
  </si>
  <si>
    <r>
      <t>Współczynnik
obciążenia
demograficznego</t>
    </r>
    <r>
      <rPr>
        <i/>
        <vertAlign val="superscript"/>
        <sz val="10"/>
        <color theme="1"/>
        <rFont val="Arial"/>
        <family val="2"/>
        <charset val="238"/>
      </rPr>
      <t>c</t>
    </r>
  </si>
  <si>
    <t>Przyrost naturalny 
na 1 tys. ludności</t>
  </si>
  <si>
    <r>
      <t>Saldo migracji na pobyt stały</t>
    </r>
    <r>
      <rPr>
        <i/>
        <vertAlign val="superscript"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na 1 tys. ludności</t>
    </r>
  </si>
  <si>
    <r>
      <t>Podatnicy uzyskujący przychody
z tytułu wynagrodzeń</t>
    </r>
    <r>
      <rPr>
        <i/>
        <vertAlign val="superscript"/>
        <sz val="10"/>
        <color theme="1"/>
        <rFont val="Arial"/>
        <family val="2"/>
        <charset val="238"/>
      </rPr>
      <t>d</t>
    </r>
    <r>
      <rPr>
        <sz val="10"/>
        <color theme="1"/>
        <rFont val="Arial"/>
        <family val="2"/>
        <charset val="238"/>
      </rPr>
      <t xml:space="preserve">
na 1 tys. osób w wieku produkcyjnym</t>
    </r>
  </si>
  <si>
    <t>Stopa bezrobocia
rejestrowanego
w %</t>
  </si>
  <si>
    <r>
      <t>Przeciętne miesięczne
wynagrodzenie brutto</t>
    </r>
    <r>
      <rPr>
        <i/>
        <vertAlign val="superscript"/>
        <sz val="10"/>
        <color theme="1"/>
        <rFont val="Arial"/>
        <family val="2"/>
        <charset val="238"/>
      </rPr>
      <t>e</t>
    </r>
  </si>
  <si>
    <r>
      <t>Udzielone porady
ambulatoryjne
na 10 tys. ludności</t>
    </r>
    <r>
      <rPr>
        <i/>
        <vertAlign val="superscript"/>
        <sz val="10"/>
        <color theme="1"/>
        <rFont val="Arial"/>
        <family val="2"/>
        <charset val="238"/>
      </rPr>
      <t>f</t>
    </r>
  </si>
  <si>
    <r>
      <t>Udział korzystających
z pomocy społecznej</t>
    </r>
    <r>
      <rPr>
        <i/>
        <vertAlign val="superscript"/>
        <sz val="10"/>
        <color theme="1"/>
        <rFont val="Arial"/>
        <family val="2"/>
        <charset val="238"/>
      </rPr>
      <t>g</t>
    </r>
    <r>
      <rPr>
        <sz val="10"/>
        <color theme="1"/>
        <rFont val="Arial"/>
        <family val="2"/>
        <charset val="238"/>
      </rPr>
      <t xml:space="preserve">
w ludności ogółem
w %</t>
    </r>
  </si>
  <si>
    <r>
      <t>Udział dzieci
w wieku do 17 lat, na które rodzice otrzymali zasiłek rodzinny</t>
    </r>
    <r>
      <rPr>
        <i/>
        <vertAlign val="superscript"/>
        <sz val="10"/>
        <color theme="1"/>
        <rFont val="Arial"/>
        <family val="2"/>
        <charset val="238"/>
      </rPr>
      <t>h</t>
    </r>
    <r>
      <rPr>
        <sz val="10"/>
        <color theme="1"/>
        <rFont val="Arial"/>
        <family val="2"/>
        <charset val="238"/>
      </rPr>
      <t xml:space="preserve">
w ogólnej liczbie dzieci
w tym wieku
w %</t>
    </r>
  </si>
  <si>
    <t>Widzowie
w kinach 
na 10 tys. ludności</t>
  </si>
  <si>
    <t>Korzystający
z noclegów
na 1 tys. ludności</t>
  </si>
  <si>
    <t>Odpady komunalne zmieszane zebrane
z gospodarstw domowych 
na 1 mieszkańca
w kg</t>
  </si>
  <si>
    <t>Dochody własne
budżetów miast
na 1 mieszkańca 
w zł</t>
  </si>
  <si>
    <r>
      <t>Podmioty gospodarki narodowej
zarejestrowane w rejestrze REGON</t>
    </r>
    <r>
      <rPr>
        <i/>
        <vertAlign val="superscript"/>
        <sz val="10"/>
        <color theme="1"/>
        <rFont val="Arial"/>
        <family val="2"/>
        <charset val="238"/>
      </rPr>
      <t>i</t>
    </r>
    <r>
      <rPr>
        <sz val="10"/>
        <color theme="1"/>
        <rFont val="Arial"/>
        <family val="2"/>
        <charset val="238"/>
      </rPr>
      <t xml:space="preserve">
na 10 tys. ludności w wieku produkcyjnym</t>
    </r>
  </si>
  <si>
    <r>
      <t>Farmaceuci pracujący w aptekach</t>
    </r>
    <r>
      <rPr>
        <i/>
        <vertAlign val="superscript"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 xml:space="preserve"> …………………..</t>
    </r>
  </si>
  <si>
    <t>ZATRUDNIENIE</t>
  </si>
  <si>
    <r>
      <t>POSZKODOWANI W WYPADKACH PRZY PRACY</t>
    </r>
    <r>
      <rPr>
        <i/>
        <vertAlign val="superscript"/>
        <sz val="10"/>
        <color theme="1"/>
        <rFont val="Arial"/>
        <family val="2"/>
        <charset val="238"/>
      </rPr>
      <t>c</t>
    </r>
  </si>
  <si>
    <r>
      <t>WYNAGRODZENIA</t>
    </r>
    <r>
      <rPr>
        <i/>
        <vertAlign val="superscript"/>
        <sz val="10"/>
        <color rgb="FF000000"/>
        <rFont val="Arial"/>
        <family val="2"/>
        <charset val="238"/>
      </rPr>
      <t>a</t>
    </r>
  </si>
  <si>
    <t>MIESZKANIA ODDANE DO UŻYTKOWANIA</t>
  </si>
  <si>
    <t xml:space="preserve">  Urzędy naczelnych organów władzy
   państwowej, kontroli i ochrony prawa
    oraz sądownictwa …………………………………..  </t>
  </si>
  <si>
    <t xml:space="preserve">  Pozostałe zadania w zakresie polityki
   społecznej ……………………………………………. </t>
  </si>
  <si>
    <t xml:space="preserve">  Gospodarka komunalna i ochrona 
   środowiska …………………………………………...  </t>
  </si>
  <si>
    <t xml:space="preserve">  Urzędy naczelnych organów władzy państwowej, 
    kontroli i ochrony prawa oraz sądownictwa ……... </t>
  </si>
  <si>
    <t xml:space="preserve">    w tym przetwórstwo przemysłowe  </t>
  </si>
  <si>
    <t>TARNÓW NA TLE WOJEWÓDZTWA MAŁOPOLSKIEGO W 2016 R.</t>
  </si>
  <si>
    <t>SPIS TABLIC</t>
  </si>
  <si>
    <t>Powrót do spisu tablic</t>
  </si>
  <si>
    <t xml:space="preserve">DZIAŁALNOŚĆ URZĘDU MIASTA TARNOWA </t>
  </si>
  <si>
    <t>ŚWIADCZENIA SPOŁECZNE</t>
  </si>
  <si>
    <t xml:space="preserve">    świadczenia niepieniężne </t>
  </si>
  <si>
    <r>
      <t>Dzieci do lat 17, na które rodzice otrzymują zasiłek
   rodzinny</t>
    </r>
    <r>
      <rPr>
        <i/>
        <vertAlign val="superscript"/>
        <sz val="10"/>
        <rFont val="Arial"/>
        <family val="2"/>
        <charset val="238"/>
      </rPr>
      <t>g</t>
    </r>
    <r>
      <rPr>
        <i/>
        <sz val="10"/>
        <rFont val="Arial"/>
        <family val="2"/>
        <charset val="238"/>
      </rPr>
      <t>………………………………………………….</t>
    </r>
  </si>
  <si>
    <r>
      <t>Uczniowie</t>
    </r>
    <r>
      <rPr>
        <i/>
        <vertAlign val="superscript"/>
        <sz val="10"/>
        <color theme="1"/>
        <rFont val="Arial"/>
        <family val="2"/>
        <charset val="238"/>
      </rPr>
      <t>ik</t>
    </r>
    <r>
      <rPr>
        <sz val="10"/>
        <color theme="1"/>
        <rFont val="Arial"/>
        <family val="2"/>
        <charset val="238"/>
      </rPr>
      <t xml:space="preserve"> w szkołach dla dzieci i młodzieży</t>
    </r>
  </si>
  <si>
    <r>
      <t>Studenci</t>
    </r>
    <r>
      <rPr>
        <i/>
        <vertAlign val="superscript"/>
        <sz val="10"/>
        <color theme="1"/>
        <rFont val="Arial"/>
        <family val="2"/>
        <charset val="238"/>
      </rPr>
      <t xml:space="preserve">n </t>
    </r>
    <r>
      <rPr>
        <sz val="10"/>
        <color theme="1"/>
        <rFont val="Arial"/>
        <family val="2"/>
        <charset val="238"/>
      </rPr>
      <t xml:space="preserve">szkół wyższych </t>
    </r>
  </si>
  <si>
    <t>x</t>
  </si>
  <si>
    <t xml:space="preserve">Dochody ogółem w tys. zł  </t>
  </si>
  <si>
    <t>-</t>
  </si>
  <si>
    <t xml:space="preserve"> Oddziały w szkołach</t>
  </si>
  <si>
    <t xml:space="preserve"> Uczniowie szkół </t>
  </si>
  <si>
    <r>
      <t xml:space="preserve">   licea ogólnokształcące</t>
    </r>
    <r>
      <rPr>
        <i/>
        <vertAlign val="superscript"/>
        <sz val="10"/>
        <color theme="1"/>
        <rFont val="Arial"/>
        <family val="2"/>
        <charset val="238"/>
      </rPr>
      <t>b</t>
    </r>
    <r>
      <rPr>
        <i/>
        <sz val="10"/>
        <color theme="1"/>
        <rFont val="Arial"/>
        <family val="2"/>
        <charset val="238"/>
      </rPr>
      <t>………………………………..</t>
    </r>
  </si>
  <si>
    <r>
      <t xml:space="preserve">   technika</t>
    </r>
    <r>
      <rPr>
        <i/>
        <vertAlign val="superscript"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 xml:space="preserve">  ……………………………………………….</t>
    </r>
  </si>
  <si>
    <r>
      <t xml:space="preserve">   licea ogólnokształcące</t>
    </r>
    <r>
      <rPr>
        <i/>
        <vertAlign val="superscript"/>
        <sz val="10"/>
        <color theme="1"/>
        <rFont val="Arial"/>
        <family val="2"/>
        <charset val="238"/>
      </rPr>
      <t xml:space="preserve">c </t>
    </r>
    <r>
      <rPr>
        <i/>
        <sz val="10"/>
        <color theme="1"/>
        <rFont val="Arial"/>
        <family val="2"/>
        <charset val="238"/>
      </rPr>
      <t>……………………………….</t>
    </r>
  </si>
  <si>
    <r>
      <t xml:space="preserve">   technika</t>
    </r>
    <r>
      <rPr>
        <i/>
        <vertAlign val="superscript"/>
        <sz val="10"/>
        <color theme="1"/>
        <rFont val="Arial"/>
        <family val="2"/>
        <charset val="238"/>
      </rPr>
      <t>c</t>
    </r>
    <r>
      <rPr>
        <i/>
        <sz val="10"/>
        <color theme="1"/>
        <rFont val="Arial"/>
        <family val="2"/>
        <charset val="238"/>
      </rPr>
      <t>…………………………………………………</t>
    </r>
  </si>
  <si>
    <t xml:space="preserve"> Wystawy czasowe:</t>
  </si>
  <si>
    <t>MIGRACJE LUDNOŚCI</t>
  </si>
  <si>
    <t xml:space="preserve">Przemysłowe oczyszczalnie ścieków: </t>
  </si>
  <si>
    <t xml:space="preserve">    społeczne i Fundusz Pracy  </t>
  </si>
  <si>
    <r>
      <t>4247</t>
    </r>
    <r>
      <rPr>
        <b/>
        <i/>
        <vertAlign val="superscript"/>
        <sz val="10"/>
        <color theme="1"/>
        <rFont val="Arial"/>
        <family val="2"/>
        <charset val="238"/>
      </rPr>
      <t>a</t>
    </r>
  </si>
  <si>
    <r>
      <t>4778</t>
    </r>
    <r>
      <rPr>
        <b/>
        <i/>
        <vertAlign val="superscript"/>
        <sz val="10"/>
        <color theme="1"/>
        <rFont val="Arial"/>
        <family val="2"/>
        <charset val="238"/>
      </rPr>
      <t>a</t>
    </r>
  </si>
  <si>
    <t xml:space="preserve">        destymulanta</t>
  </si>
  <si>
    <t xml:space="preserve">              stymulanta    </t>
  </si>
  <si>
    <r>
      <t xml:space="preserve">  powierzchnia użytkowa 1 mieszkania w 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…………….</t>
    </r>
  </si>
  <si>
    <r>
      <t xml:space="preserve">  powierzchnia użytkowa na 1 osobę w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……………….</t>
    </r>
  </si>
  <si>
    <r>
      <t>Nakłady inwestycyjne w przedsiębiorstwach</t>
    </r>
    <r>
      <rPr>
        <b/>
        <i/>
        <vertAlign val="superscript"/>
        <sz val="10"/>
        <color theme="1"/>
        <rFont val="Arial"/>
        <family val="2"/>
        <charset val="238"/>
      </rPr>
      <t>a</t>
    </r>
    <r>
      <rPr>
        <b/>
        <vertAlign val="superscript"/>
        <sz val="10"/>
        <color theme="1"/>
        <rFont val="Arial"/>
        <family val="2"/>
        <charset val="238"/>
      </rPr>
      <t xml:space="preserve"> 
  </t>
    </r>
    <r>
      <rPr>
        <b/>
        <sz val="10"/>
        <color theme="1"/>
        <rFont val="Arial"/>
        <family val="2"/>
        <charset val="238"/>
      </rPr>
      <t>ogółem w mln zł ……………………………………</t>
    </r>
  </si>
  <si>
    <t xml:space="preserve">    w tym w sekcjach:</t>
  </si>
  <si>
    <t xml:space="preserve">  Przemysł  .</t>
  </si>
  <si>
    <t xml:space="preserve">  Budownictwo  </t>
  </si>
  <si>
    <r>
      <t xml:space="preserve">  Handel; naprawa pojazdów samochodowych</t>
    </r>
    <r>
      <rPr>
        <vertAlign val="superscript"/>
        <sz val="10"/>
        <color theme="1"/>
        <rFont val="Arial"/>
        <family val="2"/>
        <charset val="238"/>
      </rPr>
      <t>∆</t>
    </r>
  </si>
  <si>
    <t xml:space="preserve">  Transport i gospodarka magazynowa  </t>
  </si>
  <si>
    <t xml:space="preserve">  Działalność finansowa i ubezpieczeniowa .....</t>
  </si>
  <si>
    <r>
      <t xml:space="preserve">  Obsługa rynku nieruchomości</t>
    </r>
    <r>
      <rPr>
        <vertAlign val="superscript"/>
        <sz val="10"/>
        <color theme="1"/>
        <rFont val="Arial"/>
        <family val="2"/>
        <charset val="238"/>
      </rPr>
      <t>∆</t>
    </r>
    <r>
      <rPr>
        <sz val="10"/>
        <color theme="1"/>
        <rFont val="Arial"/>
        <family val="2"/>
        <charset val="238"/>
      </rPr>
      <t xml:space="preserve">  </t>
    </r>
  </si>
  <si>
    <r>
      <rPr>
        <i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Dane dotyczą podmiotów gospodarczych, w których liczba pracujących przekracza 9 osób; według lokalizacji inwestycji.</t>
    </r>
  </si>
  <si>
    <r>
      <t>Podmioty gospodarki narodowej</t>
    </r>
    <r>
      <rPr>
        <i/>
        <vertAlign val="superscript"/>
        <sz val="10"/>
        <color theme="1"/>
        <rFont val="Arial"/>
        <family val="2"/>
        <charset val="238"/>
      </rPr>
      <t>u</t>
    </r>
    <r>
      <rPr>
        <sz val="10"/>
        <color theme="1"/>
        <rFont val="Arial"/>
        <family val="2"/>
        <charset val="238"/>
      </rPr>
      <t xml:space="preserve"> zarejestrowane </t>
    </r>
  </si>
  <si>
    <t>w tym pracujący:</t>
  </si>
  <si>
    <t>w tym:</t>
  </si>
  <si>
    <r>
      <t xml:space="preserve">  technikach</t>
    </r>
    <r>
      <rPr>
        <i/>
        <vertAlign val="superscript"/>
        <sz val="10"/>
        <color theme="1"/>
        <rFont val="Arial"/>
        <family val="2"/>
        <charset val="238"/>
      </rPr>
      <t xml:space="preserve">d </t>
    </r>
    <r>
      <rPr>
        <i/>
        <sz val="10"/>
        <color theme="1"/>
        <rFont val="Arial"/>
        <family val="2"/>
        <charset val="238"/>
      </rPr>
      <t>……………………………………………………………………</t>
    </r>
  </si>
  <si>
    <t xml:space="preserve">     w tym dochody własne  </t>
  </si>
  <si>
    <t>Dochody od osób prawnych, od osób fizycznych
   i od innych jednostek nieposiadających
   osobowości prawnej oraz wydatki związane
   z ich poborem ………………………………………..</t>
  </si>
  <si>
    <t xml:space="preserve">  Bezpieczeństwo publiczne
   i ochrona przeciwpożarowa ………………………... </t>
  </si>
  <si>
    <t xml:space="preserve">  24 lata i mniej   </t>
  </si>
  <si>
    <t xml:space="preserve">Bielsko-Biała </t>
  </si>
  <si>
    <t xml:space="preserve">Chełm </t>
  </si>
  <si>
    <t xml:space="preserve">Elbląg </t>
  </si>
  <si>
    <t xml:space="preserve">Gorzów Wielkopolski </t>
  </si>
  <si>
    <t xml:space="preserve">Jelenia Góra </t>
  </si>
  <si>
    <t xml:space="preserve">Kalisz </t>
  </si>
  <si>
    <t xml:space="preserve">Konin </t>
  </si>
  <si>
    <t xml:space="preserve">Koszalin </t>
  </si>
  <si>
    <t xml:space="preserve">Legnica </t>
  </si>
  <si>
    <t xml:space="preserve">Leszno </t>
  </si>
  <si>
    <t xml:space="preserve">Łomża </t>
  </si>
  <si>
    <t xml:space="preserve">Nowy Sącz </t>
  </si>
  <si>
    <t xml:space="preserve">Piotrków Trybunalski </t>
  </si>
  <si>
    <t xml:space="preserve">Płock </t>
  </si>
  <si>
    <t xml:space="preserve">Przemyśl </t>
  </si>
  <si>
    <t xml:space="preserve">Siedlce </t>
  </si>
  <si>
    <t xml:space="preserve">Słupsk </t>
  </si>
  <si>
    <t xml:space="preserve">Suwałki </t>
  </si>
  <si>
    <t xml:space="preserve">Tarnów </t>
  </si>
  <si>
    <t xml:space="preserve">Włocławek </t>
  </si>
  <si>
    <t xml:space="preserve">Zamość </t>
  </si>
  <si>
    <t xml:space="preserve">Dotacje §§ 205,625  </t>
  </si>
  <si>
    <t xml:space="preserve">Powierzchnia o szczególnych walorach
 przyrodniczych prawnie chroniona
   (stan w dniu 31 XII) w ha …………………....……...  </t>
  </si>
  <si>
    <r>
      <t>Osoby pobierające renty</t>
    </r>
    <r>
      <rPr>
        <i/>
        <vertAlign val="superscript"/>
        <sz val="10"/>
        <rFont val="Arial"/>
        <family val="2"/>
        <charset val="238"/>
      </rPr>
      <t xml:space="preserve">c </t>
    </r>
    <r>
      <rPr>
        <sz val="10"/>
        <rFont val="Arial"/>
        <family val="2"/>
        <charset val="238"/>
      </rPr>
      <t>w tys.:</t>
    </r>
  </si>
  <si>
    <t xml:space="preserve">   świadczenia pieniężne </t>
  </si>
  <si>
    <t xml:space="preserve">Przeciętne miesięczne 
  wynagrodzenia brutto w zł …………………………..  </t>
  </si>
  <si>
    <r>
      <t xml:space="preserve">  przemysł i budownictwo B, C, D, E, F</t>
    </r>
    <r>
      <rPr>
        <i/>
        <vertAlign val="superscript"/>
        <sz val="10"/>
        <color theme="1"/>
        <rFont val="Arial"/>
        <family val="2"/>
        <charset val="238"/>
      </rPr>
      <t>b</t>
    </r>
    <r>
      <rPr>
        <vertAlign val="superscript"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…………….</t>
    </r>
  </si>
  <si>
    <r>
      <t xml:space="preserve">  łącznie sekcje G, H, I, J</t>
    </r>
    <r>
      <rPr>
        <i/>
        <vertAlign val="superscript"/>
        <sz val="10"/>
        <color theme="1"/>
        <rFont val="Arial"/>
        <family val="2"/>
        <charset val="238"/>
      </rPr>
      <t xml:space="preserve">b </t>
    </r>
    <r>
      <rPr>
        <sz val="10"/>
        <color theme="1"/>
        <rFont val="Arial"/>
        <family val="2"/>
        <charset val="238"/>
      </rPr>
      <t>…………………………….</t>
    </r>
  </si>
  <si>
    <r>
      <t xml:space="preserve">  łącznie sekcje K, L</t>
    </r>
    <r>
      <rPr>
        <i/>
        <vertAlign val="superscript"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 xml:space="preserve"> …………………………………..</t>
    </r>
  </si>
  <si>
    <t xml:space="preserve">   z tytułu niezdolności do pracy …………..………….</t>
  </si>
  <si>
    <t xml:space="preserve">   rodzinne ……………………………..………………..</t>
  </si>
  <si>
    <r>
      <t>Mediana emerytury za grudzień
  w zł</t>
    </r>
    <r>
      <rPr>
        <i/>
        <vertAlign val="superscript"/>
        <sz val="10"/>
        <rFont val="Arial"/>
        <family val="2"/>
        <charset val="238"/>
      </rPr>
      <t xml:space="preserve">c </t>
    </r>
    <r>
      <rPr>
        <i/>
        <sz val="10"/>
        <rFont val="Arial"/>
        <family val="2"/>
        <charset val="238"/>
      </rPr>
      <t>……………………………………………………</t>
    </r>
  </si>
  <si>
    <r>
      <t>Mediana renty z tytułu niezdolności do pracy 
  za grudzień w zł</t>
    </r>
    <r>
      <rPr>
        <i/>
        <vertAlign val="superscript"/>
        <sz val="10"/>
        <rFont val="Arial"/>
        <family val="2"/>
        <charset val="238"/>
      </rPr>
      <t xml:space="preserve">c </t>
    </r>
    <r>
      <rPr>
        <i/>
        <sz val="10"/>
        <rFont val="Arial"/>
        <family val="2"/>
        <charset val="238"/>
      </rPr>
      <t>…………………………………….</t>
    </r>
  </si>
  <si>
    <r>
      <t>Mediana renty rodzinnej za grudzień
   w zł</t>
    </r>
    <r>
      <rPr>
        <i/>
        <vertAlign val="superscript"/>
        <sz val="10"/>
        <rFont val="Arial"/>
        <family val="2"/>
        <charset val="238"/>
      </rPr>
      <t xml:space="preserve">c </t>
    </r>
    <r>
      <rPr>
        <i/>
        <sz val="10"/>
        <rFont val="Arial"/>
        <family val="2"/>
        <charset val="238"/>
      </rPr>
      <t>…………………………………………………..</t>
    </r>
  </si>
  <si>
    <r>
      <t>Korzystający ze świadczeń  pomocy
   społecznej</t>
    </r>
    <r>
      <rPr>
        <i/>
        <vertAlign val="superscript"/>
        <sz val="10"/>
        <rFont val="Arial"/>
        <family val="2"/>
        <charset val="238"/>
      </rPr>
      <t>d</t>
    </r>
    <r>
      <rPr>
        <i/>
        <sz val="10"/>
        <rFont val="Arial"/>
        <family val="2"/>
        <charset val="238"/>
      </rPr>
      <t>…………………………………………..</t>
    </r>
  </si>
  <si>
    <r>
      <t>Rodziny korzystające ze świadczeń
  rodzinnych</t>
    </r>
    <r>
      <rPr>
        <i/>
        <vertAlign val="superscript"/>
        <sz val="10"/>
        <rFont val="Arial"/>
        <family val="2"/>
        <charset val="238"/>
      </rPr>
      <t>e</t>
    </r>
    <r>
      <rPr>
        <i/>
        <sz val="10"/>
        <rFont val="Arial"/>
        <family val="2"/>
        <charset val="238"/>
      </rPr>
      <t>……………………………………………</t>
    </r>
  </si>
  <si>
    <r>
      <t>Wartość wypłaconych świadczeń
  rodzinnych w tys. zł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………………………………….</t>
    </r>
  </si>
  <si>
    <r>
      <t>Dzieci do lat 17, na które rodzice otrzymują 
  zasiłek rodzinny</t>
    </r>
    <r>
      <rPr>
        <i/>
        <vertAlign val="superscript"/>
        <sz val="10"/>
        <rFont val="Arial"/>
        <family val="2"/>
        <charset val="238"/>
      </rPr>
      <t>e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……………………………………..</t>
    </r>
  </si>
  <si>
    <r>
      <t>Powierzchnia (stan w dniu 31 XII) w km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…………………</t>
    </r>
  </si>
  <si>
    <r>
      <t>Ludność</t>
    </r>
    <r>
      <rPr>
        <i/>
        <vertAlign val="superscript"/>
        <sz val="10"/>
        <color theme="1"/>
        <rFont val="Arial"/>
        <family val="2"/>
        <charset val="238"/>
      </rPr>
      <t xml:space="preserve">a </t>
    </r>
    <r>
      <rPr>
        <sz val="10"/>
        <color theme="1"/>
        <rFont val="Arial"/>
        <family val="2"/>
        <charset val="238"/>
      </rPr>
      <t>(stan w dniu 31 XII) ………..…………………….</t>
    </r>
  </si>
  <si>
    <r>
      <t>Dzieci w przedszkolach</t>
    </r>
    <r>
      <rPr>
        <i/>
        <vertAlign val="superscript"/>
        <sz val="10"/>
        <color theme="1"/>
        <rFont val="Arial"/>
        <family val="2"/>
        <charset val="238"/>
      </rPr>
      <t>hi</t>
    </r>
    <r>
      <rPr>
        <i/>
        <sz val="10"/>
        <color theme="1"/>
        <rFont val="Arial"/>
        <family val="2"/>
        <charset val="238"/>
      </rPr>
      <t>………………………………….</t>
    </r>
  </si>
  <si>
    <r>
      <t xml:space="preserve">  policealnych</t>
    </r>
    <r>
      <rPr>
        <i/>
        <vertAlign val="superscript"/>
        <sz val="10"/>
        <color theme="1"/>
        <rFont val="Arial"/>
        <family val="2"/>
        <charset val="238"/>
      </rPr>
      <t xml:space="preserve">m </t>
    </r>
    <r>
      <rPr>
        <i/>
        <sz val="10"/>
        <color theme="1"/>
        <rFont val="Arial"/>
        <family val="2"/>
        <charset val="238"/>
      </rPr>
      <t>…………………….………………………..</t>
    </r>
  </si>
  <si>
    <r>
      <t xml:space="preserve">  ponadgimnazjalnych</t>
    </r>
    <r>
      <rPr>
        <i/>
        <vertAlign val="superscript"/>
        <sz val="10"/>
        <color theme="1"/>
        <rFont val="Arial"/>
        <family val="2"/>
        <charset val="238"/>
      </rPr>
      <t xml:space="preserve">l  </t>
    </r>
    <r>
      <rPr>
        <i/>
        <sz val="10"/>
        <color theme="1"/>
        <rFont val="Arial"/>
        <family val="2"/>
        <charset val="238"/>
      </rPr>
      <t>……………………………………..</t>
    </r>
  </si>
  <si>
    <r>
      <t>Przychodnie</t>
    </r>
    <r>
      <rPr>
        <i/>
        <vertAlign val="superscript"/>
        <sz val="10"/>
        <color theme="1"/>
        <rFont val="Arial"/>
        <family val="2"/>
        <charset val="238"/>
      </rPr>
      <t>o</t>
    </r>
    <r>
      <rPr>
        <sz val="10"/>
        <color theme="1"/>
        <rFont val="Arial"/>
        <family val="2"/>
        <charset val="238"/>
      </rPr>
      <t xml:space="preserve"> (stan w dniu 31 XII) ……….………………..</t>
    </r>
  </si>
  <si>
    <r>
      <t xml:space="preserve">  budowlanym</t>
    </r>
    <r>
      <rPr>
        <i/>
        <vertAlign val="superscript"/>
        <sz val="10"/>
        <color theme="1"/>
        <rFont val="Arial"/>
        <family val="2"/>
        <charset val="238"/>
      </rPr>
      <t>p</t>
    </r>
    <r>
      <rPr>
        <vertAlign val="superscript"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 …………………………………...……….. </t>
    </r>
  </si>
  <si>
    <r>
      <t xml:space="preserve">  ziemi (w ciągu roku) w hm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 xml:space="preserve"> ……………………………..</t>
    </r>
  </si>
  <si>
    <r>
      <t>Lasy</t>
    </r>
    <r>
      <rPr>
        <i/>
        <vertAlign val="superscript"/>
        <sz val="10"/>
        <color theme="1"/>
        <rFont val="Arial"/>
        <family val="2"/>
        <charset val="238"/>
      </rPr>
      <t xml:space="preserve">r </t>
    </r>
    <r>
      <rPr>
        <sz val="10"/>
        <color theme="1"/>
        <rFont val="Arial"/>
        <family val="2"/>
        <charset val="238"/>
      </rPr>
      <t>w ha (stan w dniu 31 XII) ……………………………</t>
    </r>
  </si>
  <si>
    <r>
      <t>Migracje wewnętrzne i zagraniczne 
   ludnośći na pobyt stały</t>
    </r>
    <r>
      <rPr>
        <b/>
        <vertAlign val="superscript"/>
        <sz val="9"/>
        <color theme="1"/>
        <rFont val="Arial"/>
        <family val="2"/>
        <charset val="238"/>
      </rPr>
      <t xml:space="preserve"> </t>
    </r>
  </si>
  <si>
    <r>
      <t>764</t>
    </r>
    <r>
      <rPr>
        <b/>
        <i/>
        <vertAlign val="superscript"/>
        <sz val="10"/>
        <color theme="1"/>
        <rFont val="Arial"/>
        <family val="2"/>
        <charset val="238"/>
      </rPr>
      <t>a</t>
    </r>
  </si>
  <si>
    <r>
      <t>1353</t>
    </r>
    <r>
      <rPr>
        <b/>
        <i/>
        <vertAlign val="superscript"/>
        <sz val="10"/>
        <color theme="1"/>
        <rFont val="Arial"/>
        <family val="2"/>
        <charset val="238"/>
      </rPr>
      <t>a</t>
    </r>
  </si>
  <si>
    <r>
      <t>Migracje czasowe</t>
    </r>
    <r>
      <rPr>
        <i/>
        <vertAlign val="superscript"/>
        <sz val="9"/>
        <color theme="1"/>
        <rFont val="Arial"/>
        <family val="2"/>
        <charset val="238"/>
      </rPr>
      <t>b</t>
    </r>
    <r>
      <rPr>
        <b/>
        <i/>
        <vertAlign val="superscript"/>
        <sz val="9"/>
        <color theme="1"/>
        <rFont val="Arial"/>
        <family val="2"/>
        <charset val="238"/>
      </rPr>
      <t xml:space="preserve"> </t>
    </r>
  </si>
  <si>
    <r>
      <t>Kwota przyznanych świadczeń  z pomocy
   społecznej</t>
    </r>
    <r>
      <rPr>
        <i/>
        <vertAlign val="superscript"/>
        <sz val="10"/>
        <rFont val="Arial"/>
        <family val="2"/>
        <charset val="238"/>
      </rPr>
      <t xml:space="preserve">d </t>
    </r>
    <r>
      <rPr>
        <sz val="10"/>
        <rFont val="Arial"/>
        <family val="2"/>
        <charset val="238"/>
      </rPr>
      <t>w tys. zł</t>
    </r>
    <r>
      <rPr>
        <i/>
        <sz val="10"/>
        <rFont val="Arial"/>
        <family val="2"/>
        <charset val="238"/>
      </rPr>
      <t xml:space="preserve"> ………………………………..</t>
    </r>
  </si>
  <si>
    <t xml:space="preserve">    świadczenia pieniężne w tys. zł </t>
  </si>
  <si>
    <t xml:space="preserve">    świadczenia niepieniężne w tys. zł </t>
  </si>
  <si>
    <r>
      <t>Wartość wypłaconych świadczeń rodzinnych</t>
    </r>
    <r>
      <rPr>
        <i/>
        <vertAlign val="superscript"/>
        <sz val="10"/>
        <rFont val="Arial"/>
        <family val="2"/>
        <charset val="238"/>
      </rPr>
      <t>g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w tys. zł…………</t>
    </r>
  </si>
  <si>
    <t>Uczniowie szkół:</t>
  </si>
  <si>
    <r>
      <t>Turystyczne obiekty noclegowe</t>
    </r>
    <r>
      <rPr>
        <i/>
        <vertAlign val="superscript"/>
        <sz val="10"/>
        <color theme="1"/>
        <rFont val="Arial"/>
        <family val="2"/>
        <charset val="238"/>
      </rPr>
      <t>b</t>
    </r>
    <r>
      <rPr>
        <i/>
        <sz val="10"/>
        <color theme="1"/>
        <rFont val="Arial"/>
        <family val="2"/>
        <charset val="238"/>
      </rPr>
      <t>…………………………………….</t>
    </r>
  </si>
  <si>
    <t xml:space="preserve">Korzystający z noclegów  </t>
  </si>
  <si>
    <r>
      <rPr>
        <i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Na podstawie bilansów zasobów mieszkaniowych. </t>
    </r>
    <r>
      <rPr>
        <i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Realizowane przez osoby fizyczne, kościoły i związki wyznaniowe, z przeznaczeniem na użytek własny inwestora lub na sprzedaż i wynajem. c Na podstawie ustawy z dnia 20 II 2015 r. o zmianie ustawy Prawo Budowlane (Dz. U. z 27 III 2015, poz. 443) w zakresie określonych inwestycji, inwestorzy mogą dokonać zgłoszenia z projektem budowlanym zamiast wystąpienia z wnioskiem  o pozwolenie na budowę.</t>
    </r>
  </si>
  <si>
    <t xml:space="preserve">   w mln zł</t>
  </si>
  <si>
    <r>
      <t xml:space="preserve">    łącznie w sekcjach G, H, I, J</t>
    </r>
    <r>
      <rPr>
        <i/>
        <vertAlign val="superscript"/>
        <sz val="10"/>
        <color theme="1"/>
        <rFont val="Arial"/>
        <family val="2"/>
        <charset val="238"/>
      </rPr>
      <t>c</t>
    </r>
    <r>
      <rPr>
        <i/>
        <sz val="10"/>
        <color theme="1"/>
        <rFont val="Arial"/>
        <family val="2"/>
        <charset val="238"/>
      </rPr>
      <t xml:space="preserve"> ………………………</t>
    </r>
    <r>
      <rPr>
        <i/>
        <vertAlign val="superscript"/>
        <sz val="10"/>
        <color theme="1"/>
        <rFont val="Arial"/>
        <family val="2"/>
        <charset val="238"/>
      </rPr>
      <t xml:space="preserve"> </t>
    </r>
  </si>
  <si>
    <r>
      <t xml:space="preserve">    łącznie w sekcjach K, L</t>
    </r>
    <r>
      <rPr>
        <i/>
        <vertAlign val="superscript"/>
        <sz val="10"/>
        <color theme="1"/>
        <rFont val="Arial"/>
        <family val="2"/>
        <charset val="238"/>
      </rPr>
      <t xml:space="preserve">c </t>
    </r>
    <r>
      <rPr>
        <i/>
        <sz val="10"/>
        <color theme="1"/>
        <rFont val="Arial"/>
        <family val="2"/>
        <charset val="238"/>
      </rPr>
      <t>…………………………....</t>
    </r>
  </si>
  <si>
    <t>Stopa bezrobocia rejestrowanego w %</t>
  </si>
  <si>
    <t xml:space="preserve"> (stan w dniu 31 XII) ………………………………………..</t>
  </si>
  <si>
    <r>
      <t>Emeryci</t>
    </r>
    <r>
      <rPr>
        <i/>
        <vertAlign val="superscript"/>
        <sz val="10"/>
        <rFont val="Arial"/>
        <family val="2"/>
        <charset val="238"/>
      </rPr>
      <t>e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w tys. osób.………………………………….….</t>
    </r>
  </si>
  <si>
    <r>
      <t>Mediana emerytury za grudzień w zł</t>
    </r>
    <r>
      <rPr>
        <i/>
        <vertAlign val="superscript"/>
        <sz val="10"/>
        <rFont val="Arial"/>
        <family val="2"/>
        <charset val="238"/>
      </rPr>
      <t xml:space="preserve">e </t>
    </r>
    <r>
      <rPr>
        <i/>
        <sz val="10"/>
        <rFont val="Arial"/>
        <family val="2"/>
        <charset val="238"/>
      </rPr>
      <t>….……………….</t>
    </r>
  </si>
  <si>
    <r>
      <t>Mediana renty rodzinnej za grudzień w zł</t>
    </r>
    <r>
      <rPr>
        <i/>
        <vertAlign val="superscript"/>
        <sz val="10"/>
        <rFont val="Arial"/>
        <family val="2"/>
        <charset val="238"/>
      </rPr>
      <t>e .</t>
    </r>
    <r>
      <rPr>
        <i/>
        <sz val="10"/>
        <rFont val="Arial"/>
        <family val="2"/>
        <charset val="238"/>
      </rPr>
      <t>……………</t>
    </r>
  </si>
  <si>
    <r>
      <t>Przeciętne miesięczne wynagrodzenie brutto</t>
    </r>
    <r>
      <rPr>
        <i/>
        <vertAlign val="superscript"/>
        <sz val="10"/>
        <rFont val="Arial"/>
        <family val="2"/>
        <charset val="238"/>
      </rPr>
      <t>d</t>
    </r>
    <r>
      <rPr>
        <sz val="10"/>
        <rFont val="Arial"/>
        <family val="2"/>
        <charset val="238"/>
      </rPr>
      <t xml:space="preserve"> w zł …..</t>
    </r>
  </si>
  <si>
    <r>
      <t>Osoby pobierające renty z tytułu niezdolności do pracy</t>
    </r>
    <r>
      <rPr>
        <i/>
        <vertAlign val="superscript"/>
        <sz val="10"/>
        <rFont val="Arial"/>
        <family val="2"/>
        <charset val="238"/>
      </rPr>
      <t xml:space="preserve">e 
  </t>
    </r>
    <r>
      <rPr>
        <sz val="10"/>
        <rFont val="Arial"/>
        <family val="2"/>
        <charset val="238"/>
      </rPr>
      <t>w tys. osób …</t>
    </r>
    <r>
      <rPr>
        <i/>
        <sz val="10"/>
        <rFont val="Arial"/>
        <family val="2"/>
        <charset val="238"/>
      </rPr>
      <t>………….…………...………....…………</t>
    </r>
  </si>
  <si>
    <r>
      <t>Osoby pobierające renty rodzinne</t>
    </r>
    <r>
      <rPr>
        <i/>
        <vertAlign val="superscript"/>
        <sz val="10"/>
        <rFont val="Arial"/>
        <family val="2"/>
        <charset val="238"/>
      </rPr>
      <t xml:space="preserve">e </t>
    </r>
    <r>
      <rPr>
        <sz val="10"/>
        <rFont val="Arial"/>
        <family val="2"/>
        <charset val="238"/>
      </rPr>
      <t xml:space="preserve">w tys. osób </t>
    </r>
    <r>
      <rPr>
        <i/>
        <sz val="10"/>
        <rFont val="Arial"/>
        <family val="2"/>
        <charset val="238"/>
      </rPr>
      <t>……….</t>
    </r>
  </si>
  <si>
    <r>
      <t>Korzystający ze świadczeń  pomocy
  społecznej</t>
    </r>
    <r>
      <rPr>
        <i/>
        <vertAlign val="superscript"/>
        <sz val="10"/>
        <rFont val="Arial"/>
        <family val="2"/>
        <charset val="238"/>
      </rPr>
      <t>f</t>
    </r>
    <r>
      <rPr>
        <i/>
        <sz val="10"/>
        <rFont val="Arial"/>
        <family val="2"/>
        <charset val="238"/>
      </rPr>
      <t>………………………………………………..</t>
    </r>
  </si>
  <si>
    <r>
      <t>Rodziny korzystające ze świadczeń 
  rodzinnych</t>
    </r>
    <r>
      <rPr>
        <i/>
        <vertAlign val="superscript"/>
        <sz val="10"/>
        <rFont val="Arial"/>
        <family val="2"/>
        <charset val="238"/>
      </rPr>
      <t>g</t>
    </r>
    <r>
      <rPr>
        <i/>
        <sz val="10"/>
        <rFont val="Arial"/>
        <family val="2"/>
        <charset val="238"/>
      </rPr>
      <t>………………………………………………..</t>
    </r>
  </si>
  <si>
    <r>
      <t>Kwota przyznanych świadczeń  z pomocy
  społecznej</t>
    </r>
    <r>
      <rPr>
        <i/>
        <vertAlign val="superscript"/>
        <sz val="10"/>
        <rFont val="Arial"/>
        <family val="2"/>
        <charset val="238"/>
      </rPr>
      <t xml:space="preserve">f </t>
    </r>
    <r>
      <rPr>
        <sz val="10"/>
        <rFont val="Arial"/>
        <family val="2"/>
        <charset val="238"/>
      </rPr>
      <t xml:space="preserve">w tys. zł </t>
    </r>
    <r>
      <rPr>
        <i/>
        <sz val="10"/>
        <rFont val="Arial"/>
        <family val="2"/>
        <charset val="238"/>
      </rPr>
      <t>……………………………………..</t>
    </r>
  </si>
  <si>
    <r>
      <t>52</t>
    </r>
    <r>
      <rPr>
        <i/>
        <vertAlign val="superscript"/>
        <sz val="10"/>
        <color theme="1"/>
        <rFont val="Arial"/>
        <family val="2"/>
        <charset val="238"/>
      </rPr>
      <t>a</t>
    </r>
  </si>
  <si>
    <r>
      <t>330</t>
    </r>
    <r>
      <rPr>
        <i/>
        <vertAlign val="superscript"/>
        <sz val="10"/>
        <color theme="1"/>
        <rFont val="Arial"/>
        <family val="2"/>
        <charset val="238"/>
      </rPr>
      <t>a</t>
    </r>
  </si>
  <si>
    <r>
      <t xml:space="preserve">  -589</t>
    </r>
    <r>
      <rPr>
        <b/>
        <i/>
        <vertAlign val="superscript"/>
        <sz val="10"/>
        <color theme="1"/>
        <rFont val="Arial"/>
        <family val="2"/>
        <charset val="238"/>
      </rPr>
      <t>a</t>
    </r>
  </si>
  <si>
    <r>
      <t>5,3</t>
    </r>
    <r>
      <rPr>
        <i/>
        <vertAlign val="superscript"/>
        <sz val="10"/>
        <color theme="1"/>
        <rFont val="Arial"/>
        <family val="2"/>
        <charset val="238"/>
      </rPr>
      <t>a</t>
    </r>
  </si>
  <si>
    <t>Liczba dni niezdolności do pracy 
  ogółem …………………………………………….…..</t>
  </si>
  <si>
    <r>
      <t xml:space="preserve">a </t>
    </r>
    <r>
      <rPr>
        <sz val="8"/>
        <rFont val="Arial"/>
        <family val="2"/>
        <charset val="238"/>
      </rPr>
      <t xml:space="preserve">Posiadające 10 i więcej miejsc. </t>
    </r>
    <r>
      <rPr>
        <i/>
        <sz val="8"/>
        <rFont val="Arial"/>
        <family val="2"/>
        <charset val="238"/>
      </rPr>
      <t xml:space="preserve">b </t>
    </r>
    <r>
      <rPr>
        <sz val="8"/>
        <rFont val="Arial"/>
        <family val="2"/>
        <charset val="238"/>
      </rPr>
      <t>Stan w dniu 31 VII.</t>
    </r>
  </si>
  <si>
    <r>
      <t>Miejsca noclegowe</t>
    </r>
    <r>
      <rPr>
        <i/>
        <vertAlign val="superscript"/>
        <sz val="10"/>
        <rFont val="Arial"/>
        <family val="2"/>
        <charset val="238"/>
      </rPr>
      <t>b</t>
    </r>
    <r>
      <rPr>
        <i/>
        <sz val="10"/>
        <color theme="1"/>
        <rFont val="Arial"/>
        <family val="2"/>
        <charset val="238"/>
      </rPr>
      <t>…………………………………….</t>
    </r>
  </si>
  <si>
    <r>
      <t>Powierzchnia użytkowa mieszkań w 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………………….</t>
    </r>
  </si>
  <si>
    <r>
      <t xml:space="preserve">  w tym indywidualnych</t>
    </r>
    <r>
      <rPr>
        <i/>
        <vertAlign val="superscript"/>
        <sz val="10"/>
        <color theme="1"/>
        <rFont val="Arial"/>
        <family val="2"/>
        <charset val="238"/>
      </rPr>
      <t>b</t>
    </r>
    <r>
      <rPr>
        <i/>
        <sz val="10"/>
        <color theme="1"/>
        <rFont val="Arial"/>
        <family val="2"/>
        <charset val="238"/>
      </rPr>
      <t>…………………………………….</t>
    </r>
  </si>
  <si>
    <r>
      <t xml:space="preserve">  w tym w budynkach indywidualnych</t>
    </r>
    <r>
      <rPr>
        <i/>
        <vertAlign val="superscript"/>
        <sz val="10"/>
        <color theme="1"/>
        <rFont val="Arial"/>
        <family val="2"/>
        <charset val="238"/>
      </rPr>
      <t>b</t>
    </r>
    <r>
      <rPr>
        <i/>
        <sz val="10"/>
        <color theme="1"/>
        <rFont val="Arial"/>
        <family val="2"/>
        <charset val="238"/>
      </rPr>
      <t>…………………….</t>
    </r>
  </si>
  <si>
    <r>
      <t>Mieszkania, na realizację których wydano
  pozwolenia lub dokonano zgłoszenia 
   z projektem budowlanym</t>
    </r>
    <r>
      <rPr>
        <i/>
        <vertAlign val="superscript"/>
        <sz val="10"/>
        <color theme="1"/>
        <rFont val="Arial"/>
        <family val="2"/>
        <charset val="238"/>
      </rPr>
      <t>c</t>
    </r>
    <r>
      <rPr>
        <i/>
        <sz val="10"/>
        <color theme="1"/>
        <rFont val="Arial"/>
        <family val="2"/>
        <charset val="238"/>
      </rPr>
      <t xml:space="preserve"> ………………………………. </t>
    </r>
  </si>
  <si>
    <r>
      <t xml:space="preserve"> a </t>
    </r>
    <r>
      <rPr>
        <sz val="8"/>
        <color theme="1"/>
        <rFont val="Arial"/>
        <family val="2"/>
        <charset val="238"/>
      </rPr>
      <t>Dane zgodne z tablicą bilansową uwzględniającą migracje zagraniczne za 2014 r</t>
    </r>
    <r>
      <rPr>
        <i/>
        <sz val="8"/>
        <color theme="1"/>
        <rFont val="Arial"/>
        <family val="2"/>
        <charset val="238"/>
      </rPr>
      <t xml:space="preserve">. b </t>
    </r>
    <r>
      <rPr>
        <sz val="8"/>
        <color theme="1"/>
        <rFont val="Arial"/>
        <family val="2"/>
        <charset val="238"/>
      </rPr>
      <t>Stan w dniu 31 XII.</t>
    </r>
  </si>
  <si>
    <r>
      <t xml:space="preserve">  edukacja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……………………………………………….. </t>
    </r>
  </si>
  <si>
    <r>
      <t>a</t>
    </r>
    <r>
      <rPr>
        <sz val="8"/>
        <rFont val="Arial"/>
        <family val="2"/>
        <charset val="238"/>
      </rPr>
      <t xml:space="preserve"> Dane zmienione w stosunku do wcześniej opublikowanych. </t>
    </r>
  </si>
  <si>
    <r>
      <t>a</t>
    </r>
    <r>
      <rPr>
        <sz val="8"/>
        <rFont val="Arial"/>
        <family val="2"/>
        <charset val="238"/>
      </rPr>
      <t xml:space="preserve"> Bez osób prowadzących indywidualne gospodarstwa rolne. </t>
    </r>
    <r>
      <rPr>
        <i/>
        <sz val="8"/>
        <color rgb="FFFF0000"/>
        <rFont val="Arial"/>
        <family val="2"/>
        <charset val="238"/>
      </rPr>
      <t/>
    </r>
  </si>
  <si>
    <r>
      <t>Nakłady inwestycyjne w przedsiębiorstwach</t>
    </r>
    <r>
      <rPr>
        <i/>
        <vertAlign val="superscript"/>
        <sz val="10"/>
        <color theme="1"/>
        <rFont val="Arial"/>
        <family val="2"/>
        <charset val="238"/>
      </rPr>
      <t>st</t>
    </r>
  </si>
  <si>
    <t>TARNÓW NA TLE INNYCH MIAST W 2016 R.</t>
  </si>
  <si>
    <t>WYBRANE DANE O TARNOWIE – STAN LUDNOŚCI</t>
  </si>
  <si>
    <t>WYBRANE DANE O TARNOWIE – RUCH NATURALNY I MIGRACJE</t>
  </si>
  <si>
    <t xml:space="preserve">WYBRANE DANE O TARNOWIE – RYNEK PRACY  </t>
  </si>
  <si>
    <t>WYBRANE DANE O TARNOWIE – WYNAGRODZENIA I ŚWIADECZENIA SPOŁECZNE</t>
  </si>
  <si>
    <t>WYBRANE DANE O TARNOWIE – EDUKACJA I WYCHOWANIE</t>
  </si>
  <si>
    <t>WYBRANE DANE O TARNOWIE – OCHRONA ZDROWIA</t>
  </si>
  <si>
    <t xml:space="preserve">WYBRANE DANE O TARNOWIE – KULTURA </t>
  </si>
  <si>
    <t>WYBRANE DANE O TARNOWIE – TURYSTYKA</t>
  </si>
  <si>
    <t>WYBRANE DANE O TARNOWIE – INFRASTRUKTURA KOMUNALNA, HANDEL</t>
  </si>
  <si>
    <t>WYBRANE DANE O TARNOWIE – GOSPODARKA MIESZKANIOWA</t>
  </si>
  <si>
    <t>WYBRANE DANE O TARNOWIE – OCHRONA ŚRODOWISKA</t>
  </si>
  <si>
    <t xml:space="preserve">WYBRANE DANE O TARNOWIE – INWESTYCJE </t>
  </si>
  <si>
    <t>WYBRANE DANE O TARNOWIE – DOCHODY I WYDATKI BUDŻETU MIASTA</t>
  </si>
  <si>
    <t>WYBRANE DANE O TARNOWIE – PODMIOTY GOSPODARKI NARODOWEJ ZAREJESTROWANE W REJESTRZE REGON</t>
  </si>
  <si>
    <t>Sprawcy – ogółem</t>
  </si>
  <si>
    <t xml:space="preserve">   0-2 lata  </t>
  </si>
  <si>
    <t xml:space="preserve">   3-6 </t>
  </si>
  <si>
    <t xml:space="preserve">   7-12 </t>
  </si>
  <si>
    <t xml:space="preserve">  13-15  </t>
  </si>
  <si>
    <t xml:space="preserve">  16-18  </t>
  </si>
  <si>
    <t xml:space="preserve">  19-24  </t>
  </si>
  <si>
    <t xml:space="preserve">  25-29  </t>
  </si>
  <si>
    <t xml:space="preserve">  30-39  </t>
  </si>
  <si>
    <t xml:space="preserve">  40-49  </t>
  </si>
  <si>
    <t xml:space="preserve">  50-59  .</t>
  </si>
  <si>
    <t xml:space="preserve">  60-69  </t>
  </si>
  <si>
    <t xml:space="preserve">  70-79  </t>
  </si>
  <si>
    <t xml:space="preserve">  80-89  </t>
  </si>
  <si>
    <t xml:space="preserve">  25-34 lata  </t>
  </si>
  <si>
    <t xml:space="preserve">  35-44  </t>
  </si>
  <si>
    <t xml:space="preserve">  45-54  </t>
  </si>
  <si>
    <t xml:space="preserve">  1-3 </t>
  </si>
  <si>
    <t xml:space="preserve">  3-6 </t>
  </si>
  <si>
    <t xml:space="preserve">  6-12 </t>
  </si>
  <si>
    <t xml:space="preserve">  12-24 </t>
  </si>
  <si>
    <r>
      <t>Bezrobotni wyrejestrowani</t>
    </r>
    <r>
      <rPr>
        <i/>
        <vertAlign val="superscript"/>
        <sz val="10"/>
        <rFont val="Arial"/>
        <family val="2"/>
        <charset val="238"/>
      </rPr>
      <t xml:space="preserve">f </t>
    </r>
    <r>
      <rPr>
        <i/>
        <sz val="10"/>
        <rFont val="Arial"/>
        <family val="2"/>
        <charset val="238"/>
      </rPr>
      <t>…………………………………..</t>
    </r>
  </si>
  <si>
    <t xml:space="preserve"> w tym:</t>
  </si>
  <si>
    <t xml:space="preserve">   kobiety  </t>
  </si>
  <si>
    <t xml:space="preserve">   kobiety  ..........................................</t>
  </si>
  <si>
    <r>
      <t xml:space="preserve">a </t>
    </r>
    <r>
      <rPr>
        <sz val="8"/>
        <color theme="1"/>
        <rFont val="Arial"/>
        <family val="2"/>
        <charset val="238"/>
      </rPr>
      <t>Na podstawie bilansów</t>
    </r>
    <r>
      <rPr>
        <i/>
        <sz val="8"/>
        <color theme="1"/>
        <rFont val="Arial"/>
        <family val="2"/>
        <charset val="238"/>
      </rPr>
      <t xml:space="preserve">. b </t>
    </r>
    <r>
      <rPr>
        <sz val="8"/>
        <color theme="1"/>
        <rFont val="Arial"/>
        <family val="2"/>
        <charset val="238"/>
      </rPr>
      <t>Patrz uwagi metodyczne str. 136. c Patrz uwagi metodyczne str. 136.</t>
    </r>
  </si>
  <si>
    <r>
      <rPr>
        <b/>
        <sz val="10"/>
        <color rgb="FF41AB5D"/>
        <rFont val="Arial"/>
        <family val="2"/>
        <charset val="238"/>
      </rPr>
      <t>TABL. 1.</t>
    </r>
    <r>
      <rPr>
        <b/>
        <sz val="10"/>
        <color rgb="FF827D83"/>
        <rFont val="Arial"/>
        <family val="2"/>
        <charset val="238"/>
      </rPr>
      <t xml:space="preserve">  TARNÓW NA TLE WOJEWÓDZTWA MAŁOPOLSKIEGO W 2016 R.</t>
    </r>
  </si>
  <si>
    <r>
      <rPr>
        <b/>
        <sz val="10"/>
        <color rgb="FF41AB5D"/>
        <rFont val="Arial"/>
        <family val="2"/>
        <charset val="238"/>
      </rPr>
      <t>TABL. 2.</t>
    </r>
    <r>
      <rPr>
        <b/>
        <sz val="10"/>
        <color rgb="FF827D83"/>
        <rFont val="Arial"/>
        <family val="2"/>
        <charset val="238"/>
      </rPr>
      <t xml:space="preserve">  WYBRANE DANE O TARNOWIE – STAN LUDNOŚCI</t>
    </r>
    <r>
      <rPr>
        <i/>
        <vertAlign val="superscript"/>
        <sz val="10"/>
        <color rgb="FF827D83"/>
        <rFont val="Arial"/>
        <family val="2"/>
        <charset val="238"/>
      </rPr>
      <t>a</t>
    </r>
    <r>
      <rPr>
        <b/>
        <sz val="10"/>
        <color rgb="FF827D83"/>
        <rFont val="Arial"/>
        <family val="2"/>
        <charset val="238"/>
      </rPr>
      <t xml:space="preserve">
               </t>
    </r>
    <r>
      <rPr>
        <sz val="10"/>
        <color rgb="FF827D83"/>
        <rFont val="Arial"/>
        <family val="2"/>
        <charset val="238"/>
      </rPr>
      <t>Stan w dniu 31 XII</t>
    </r>
  </si>
  <si>
    <r>
      <rPr>
        <b/>
        <sz val="10"/>
        <color rgb="FF41AB5D"/>
        <rFont val="Arial"/>
        <family val="2"/>
        <charset val="238"/>
      </rPr>
      <t>TABL. 3.</t>
    </r>
    <r>
      <rPr>
        <b/>
        <sz val="10"/>
        <color rgb="FF827D83"/>
        <rFont val="Arial"/>
        <family val="2"/>
        <charset val="238"/>
      </rPr>
      <t xml:space="preserve"> WYBRANE DANE O TARNOWIE – RUCH NATURALNY I MIGRACJE
             </t>
    </r>
  </si>
  <si>
    <r>
      <rPr>
        <b/>
        <sz val="10"/>
        <color rgb="FF41AB5D"/>
        <rFont val="Arial"/>
        <family val="2"/>
        <charset val="238"/>
      </rPr>
      <t>TABL. 4.</t>
    </r>
    <r>
      <rPr>
        <b/>
        <sz val="10"/>
        <color rgb="FF827D83"/>
        <rFont val="Arial"/>
        <family val="2"/>
        <charset val="238"/>
      </rPr>
      <t xml:space="preserve"> WYBRANE DANE O TARNOWIE – RYNEK PRACY       </t>
    </r>
  </si>
  <si>
    <r>
      <t xml:space="preserve">BEZROBOTNI ZAREJESTROWANI W POWIATOWYM URZĘDZIE PRACY W TARNOWIE
</t>
    </r>
    <r>
      <rPr>
        <sz val="10"/>
        <color theme="1"/>
        <rFont val="Arial"/>
        <family val="2"/>
        <charset val="238"/>
      </rPr>
      <t>Stan w dniu 31 XII</t>
    </r>
  </si>
  <si>
    <r>
      <t xml:space="preserve">  w przemyśle i budownictwie B, C, D, E, F</t>
    </r>
    <r>
      <rPr>
        <i/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………..</t>
    </r>
  </si>
  <si>
    <r>
      <t xml:space="preserve">  łącznie w sekcjach G, H, I, J</t>
    </r>
    <r>
      <rPr>
        <i/>
        <vertAlign val="superscript"/>
        <sz val="10"/>
        <rFont val="Arial"/>
        <family val="2"/>
        <charset val="238"/>
      </rPr>
      <t xml:space="preserve">b </t>
    </r>
    <r>
      <rPr>
        <sz val="10"/>
        <rFont val="Arial"/>
        <family val="2"/>
        <charset val="238"/>
      </rPr>
      <t>...............................</t>
    </r>
  </si>
  <si>
    <r>
      <t xml:space="preserve">  łącznie w sekcjach K, L</t>
    </r>
    <r>
      <rPr>
        <i/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 .....................................</t>
    </r>
  </si>
  <si>
    <r>
      <t xml:space="preserve">TABL. 5.  </t>
    </r>
    <r>
      <rPr>
        <b/>
        <sz val="10"/>
        <color rgb="FF827D83"/>
        <rFont val="Arial"/>
        <family val="2"/>
        <charset val="238"/>
      </rPr>
      <t xml:space="preserve">WYBRANE DANE O TARNOWIE – WYNAGRODZENIA, ŚWIADECZENIA SPOŁECZNE  I POMOC SPOŁECZNA          </t>
    </r>
  </si>
  <si>
    <r>
      <rPr>
        <b/>
        <sz val="10"/>
        <color rgb="FF238443"/>
        <rFont val="Arial"/>
        <family val="2"/>
        <charset val="238"/>
      </rPr>
      <t xml:space="preserve">TABL. 7.  </t>
    </r>
    <r>
      <rPr>
        <b/>
        <sz val="10"/>
        <color rgb="FF827D83"/>
        <rFont val="Arial"/>
        <family val="2"/>
        <charset val="238"/>
      </rPr>
      <t>WYBRANE DANE O TARNOWIE – OCHRONA ZDROWIA</t>
    </r>
    <r>
      <rPr>
        <vertAlign val="superscript"/>
        <sz val="10"/>
        <color rgb="FF827D83"/>
        <rFont val="Arial"/>
        <family val="2"/>
        <charset val="238"/>
      </rPr>
      <t xml:space="preserve"> 
             </t>
    </r>
    <r>
      <rPr>
        <sz val="10"/>
        <color theme="1"/>
        <rFont val="Arial"/>
        <family val="2"/>
        <charset val="238"/>
      </rPr>
      <t xml:space="preserve">    </t>
    </r>
    <r>
      <rPr>
        <sz val="10"/>
        <color rgb="FF827D83"/>
        <rFont val="Arial"/>
        <family val="2"/>
        <charset val="238"/>
      </rPr>
      <t xml:space="preserve"> Stan w dniu 31 XII    </t>
    </r>
    <r>
      <rPr>
        <sz val="10"/>
        <color theme="1"/>
        <rFont val="Arial"/>
        <family val="2"/>
        <charset val="238"/>
      </rPr>
      <t xml:space="preserve">     </t>
    </r>
  </si>
  <si>
    <r>
      <rPr>
        <b/>
        <sz val="10"/>
        <color rgb="FF238443"/>
        <rFont val="Arial"/>
        <family val="2"/>
        <charset val="238"/>
      </rPr>
      <t xml:space="preserve">TABL. 8.  </t>
    </r>
    <r>
      <rPr>
        <b/>
        <sz val="10"/>
        <color rgb="FF827D83"/>
        <rFont val="Arial"/>
        <family val="2"/>
        <charset val="238"/>
      </rPr>
      <t>WYBRANE DANE O TARNOWIE – KULTURA</t>
    </r>
    <r>
      <rPr>
        <vertAlign val="superscript"/>
        <sz val="10"/>
        <color rgb="FF827D83"/>
        <rFont val="Arial"/>
        <family val="2"/>
        <charset val="238"/>
      </rPr>
      <t xml:space="preserve"> </t>
    </r>
    <r>
      <rPr>
        <vertAlign val="superscript"/>
        <sz val="10"/>
        <color rgb="FF8E0000"/>
        <rFont val="Arial"/>
        <family val="2"/>
        <charset val="238"/>
      </rPr>
      <t xml:space="preserve">
        </t>
    </r>
    <r>
      <rPr>
        <vertAlign val="superscript"/>
        <sz val="10"/>
        <rFont val="Arial"/>
        <family val="2"/>
        <charset val="238"/>
      </rPr>
      <t xml:space="preserve">     </t>
    </r>
    <r>
      <rPr>
        <sz val="10"/>
        <rFont val="Arial"/>
        <family val="2"/>
        <charset val="238"/>
      </rPr>
      <t xml:space="preserve">    </t>
    </r>
    <r>
      <rPr>
        <sz val="10"/>
        <color rgb="FF827D83"/>
        <rFont val="Arial"/>
        <family val="2"/>
        <charset val="238"/>
      </rPr>
      <t xml:space="preserve"> Stan w dniu 31 XII    </t>
    </r>
    <r>
      <rPr>
        <sz val="10"/>
        <rFont val="Arial"/>
        <family val="2"/>
        <charset val="238"/>
      </rPr>
      <t xml:space="preserve">     </t>
    </r>
  </si>
  <si>
    <r>
      <rPr>
        <b/>
        <sz val="10"/>
        <color rgb="FF238443"/>
        <rFont val="Arial"/>
        <family val="2"/>
        <charset val="238"/>
      </rPr>
      <t xml:space="preserve">TABL. 9.  </t>
    </r>
    <r>
      <rPr>
        <b/>
        <sz val="10"/>
        <color rgb="FF827D83"/>
        <rFont val="Arial"/>
        <family val="2"/>
        <charset val="238"/>
      </rPr>
      <t>WYBRANE DANE O TARNOWIE – TURYSTYKA</t>
    </r>
    <r>
      <rPr>
        <i/>
        <vertAlign val="superscript"/>
        <sz val="10"/>
        <color rgb="FF827D83"/>
        <rFont val="Arial"/>
        <family val="2"/>
        <charset val="238"/>
      </rPr>
      <t xml:space="preserve">a  </t>
    </r>
    <r>
      <rPr>
        <i/>
        <vertAlign val="superscript"/>
        <sz val="10"/>
        <color rgb="FF238443"/>
        <rFont val="Arial"/>
        <family val="2"/>
        <charset val="238"/>
      </rPr>
      <t xml:space="preserve">  </t>
    </r>
    <r>
      <rPr>
        <i/>
        <sz val="10"/>
        <color theme="8" tint="-0.249977111117893"/>
        <rFont val="Arial"/>
        <family val="2"/>
        <charset val="238"/>
      </rPr>
      <t xml:space="preserve">    </t>
    </r>
  </si>
  <si>
    <r>
      <rPr>
        <b/>
        <sz val="10"/>
        <rFont val="Arial"/>
        <family val="2"/>
        <charset val="238"/>
      </rPr>
      <t>ZASOBY MIESZKANIOWE</t>
    </r>
    <r>
      <rPr>
        <i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
</t>
    </r>
    <r>
      <rPr>
        <sz val="10"/>
        <rFont val="Arial"/>
        <family val="2"/>
        <charset val="238"/>
      </rPr>
      <t>(Stan w dniu 31 XII)</t>
    </r>
  </si>
  <si>
    <r>
      <rPr>
        <b/>
        <sz val="10"/>
        <color rgb="FF238443"/>
        <rFont val="Arial"/>
        <family val="2"/>
        <charset val="238"/>
      </rPr>
      <t xml:space="preserve">TABL. 11. </t>
    </r>
    <r>
      <rPr>
        <b/>
        <sz val="10"/>
        <color rgb="FF827D83"/>
        <rFont val="Arial"/>
        <family val="2"/>
        <charset val="238"/>
      </rPr>
      <t xml:space="preserve"> WYBRANE DANE O TARNOWIE – GOSPODARKA MIESZKANIOWA    </t>
    </r>
    <r>
      <rPr>
        <b/>
        <sz val="10"/>
        <color rgb="FF238443"/>
        <rFont val="Arial"/>
        <family val="2"/>
        <charset val="238"/>
      </rPr>
      <t xml:space="preserve">          </t>
    </r>
    <r>
      <rPr>
        <i/>
        <sz val="10"/>
        <color rgb="FF238443"/>
        <rFont val="Arial"/>
        <family val="2"/>
        <charset val="238"/>
      </rPr>
      <t xml:space="preserve">  </t>
    </r>
  </si>
  <si>
    <r>
      <t xml:space="preserve">TABL. 12. </t>
    </r>
    <r>
      <rPr>
        <b/>
        <sz val="10"/>
        <color rgb="FF827D83"/>
        <rFont val="Arial"/>
        <family val="2"/>
        <charset val="238"/>
      </rPr>
      <t xml:space="preserve"> WYBRANE DANE O TARNOWIE – OCHRONA ŚRODOWISKA</t>
    </r>
  </si>
  <si>
    <r>
      <t xml:space="preserve">TABL. 13.  </t>
    </r>
    <r>
      <rPr>
        <b/>
        <sz val="10"/>
        <color rgb="FF827D83"/>
        <rFont val="Arial"/>
        <family val="2"/>
        <charset val="238"/>
      </rPr>
      <t xml:space="preserve">WYBRANE DANE O TARNOWIE – INWESTYCJE </t>
    </r>
  </si>
  <si>
    <r>
      <t xml:space="preserve">TABL. 14.  </t>
    </r>
    <r>
      <rPr>
        <b/>
        <sz val="10"/>
        <color rgb="FF827D83"/>
        <rFont val="Arial"/>
        <family val="2"/>
        <charset val="238"/>
      </rPr>
      <t>WYBRANE DANE O TARNOWIE – DOCHODY I WYDATKI BUDŻETU MIASTA</t>
    </r>
  </si>
  <si>
    <r>
      <rPr>
        <b/>
        <sz val="10"/>
        <color rgb="FF41AB5D"/>
        <rFont val="Arial"/>
        <family val="2"/>
        <charset val="238"/>
      </rPr>
      <t>TABL. 16.</t>
    </r>
    <r>
      <rPr>
        <b/>
        <sz val="10"/>
        <color rgb="FF827D83"/>
        <rFont val="Arial"/>
        <family val="2"/>
        <charset val="238"/>
      </rPr>
      <t xml:space="preserve"> DZIAŁALNOŚĆ URZĘDU MIASTA TARNOWA </t>
    </r>
  </si>
  <si>
    <r>
      <rPr>
        <b/>
        <sz val="10"/>
        <color rgb="FF41AB5D"/>
        <rFont val="Arial"/>
        <family val="2"/>
        <charset val="238"/>
      </rPr>
      <t>TABL. 17.</t>
    </r>
    <r>
      <rPr>
        <b/>
        <sz val="10"/>
        <color rgb="FF827D83"/>
        <rFont val="Arial"/>
        <family val="2"/>
        <charset val="238"/>
      </rPr>
      <t xml:space="preserve"> TARNÓW NA TLE INNYCH MIAST W 2016 R</t>
    </r>
    <r>
      <rPr>
        <b/>
        <strike/>
        <sz val="10"/>
        <color rgb="FF827D83"/>
        <rFont val="Arial"/>
        <family val="2"/>
        <charset val="238"/>
      </rPr>
      <t>.</t>
    </r>
    <r>
      <rPr>
        <i/>
        <strike/>
        <vertAlign val="superscript"/>
        <sz val="10"/>
        <color rgb="FF827D83"/>
        <rFont val="Arial"/>
        <family val="2"/>
        <charset val="238"/>
      </rPr>
      <t>a</t>
    </r>
  </si>
  <si>
    <r>
      <t>a</t>
    </r>
    <r>
      <rPr>
        <sz val="8"/>
        <color theme="1"/>
        <rFont val="Arial"/>
        <family val="2"/>
        <charset val="238"/>
      </rPr>
      <t xml:space="preserve"> Patrz uwagi ogólne str. 133. </t>
    </r>
    <r>
      <rPr>
        <i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Wybrane miasta, które przed zmianami administracyjnymi w 1999 r. były miastami wojewódzkimi, a obecnie są miastami na prawach powiatu. </t>
    </r>
    <r>
      <rPr>
        <i/>
        <sz val="8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 Patrz Uwagi metodyczne str. 136. </t>
    </r>
    <r>
      <rPr>
        <i/>
        <sz val="8"/>
        <color theme="1"/>
        <rFont val="Arial"/>
        <family val="2"/>
        <charset val="238"/>
      </rPr>
      <t>d</t>
    </r>
    <r>
      <rPr>
        <sz val="8"/>
        <color theme="1"/>
        <rFont val="Arial"/>
        <family val="2"/>
        <charset val="238"/>
      </rPr>
      <t xml:space="preserve"> Dane z Ministerstwa Finansów za 2015 r. </t>
    </r>
    <r>
      <rPr>
        <i/>
        <sz val="8"/>
        <color theme="1"/>
        <rFont val="Arial"/>
        <family val="2"/>
        <charset val="238"/>
      </rPr>
      <t>e</t>
    </r>
    <r>
      <rPr>
        <sz val="8"/>
        <color theme="1"/>
        <rFont val="Arial"/>
        <family val="2"/>
        <charset val="238"/>
      </rPr>
      <t xml:space="preserve"> Bez podmiotów gospodarczych o liczbie pracujących do 9 osób. </t>
    </r>
    <r>
      <rPr>
        <i/>
        <sz val="8"/>
        <color theme="1"/>
        <rFont val="Arial"/>
        <family val="2"/>
        <charset val="238"/>
      </rPr>
      <t>f</t>
    </r>
    <r>
      <rPr>
        <sz val="8"/>
        <color theme="1"/>
        <rFont val="Arial"/>
        <family val="2"/>
        <charset val="238"/>
      </rPr>
      <t xml:space="preserve"> Porady lekarskie bez porad stomatologicznych. </t>
    </r>
    <r>
      <rPr>
        <i/>
        <sz val="8"/>
        <color theme="1"/>
        <rFont val="Arial"/>
        <family val="2"/>
        <charset val="238"/>
      </rPr>
      <t>g</t>
    </r>
    <r>
      <rPr>
        <sz val="8"/>
        <color theme="1"/>
        <rFont val="Arial"/>
        <family val="2"/>
        <charset val="238"/>
      </rPr>
      <t xml:space="preserve"> Dane ze Zbioru Centralnego Krajowego Systemu Monitoringu Pomocy Społecznej MRPiPS. </t>
    </r>
    <r>
      <rPr>
        <i/>
        <sz val="8"/>
        <color theme="1"/>
        <rFont val="Arial"/>
        <family val="2"/>
        <charset val="238"/>
      </rPr>
      <t>h</t>
    </r>
    <r>
      <rPr>
        <sz val="8"/>
        <color theme="1"/>
        <rFont val="Arial"/>
        <family val="2"/>
        <charset val="238"/>
      </rPr>
      <t xml:space="preserve"> Dane z Krajowego Systemu Monitoringu Świadczeń Rodzinnych MRPiPS. </t>
    </r>
    <r>
      <rPr>
        <i/>
        <sz val="8"/>
        <color theme="1"/>
        <rFont val="Arial"/>
        <family val="2"/>
        <charset val="238"/>
      </rPr>
      <t xml:space="preserve">i </t>
    </r>
    <r>
      <rPr>
        <sz val="8"/>
        <color theme="1"/>
        <rFont val="Arial"/>
        <family val="2"/>
        <charset val="238"/>
      </rPr>
      <t>Bez osób prowadzących indywidualne gospodarstwa rolne, stan w dniu 31 XII.</t>
    </r>
  </si>
  <si>
    <r>
      <t>RUCH NATURALNY</t>
    </r>
    <r>
      <rPr>
        <i/>
        <vertAlign val="superscript"/>
        <sz val="9"/>
        <color rgb="FF000000"/>
        <rFont val="Arial"/>
        <family val="2"/>
        <charset val="238"/>
      </rPr>
      <t>a</t>
    </r>
  </si>
  <si>
    <r>
      <t>a</t>
    </r>
    <r>
      <rPr>
        <sz val="8"/>
        <rFont val="Arial"/>
        <family val="2"/>
        <charset val="238"/>
      </rPr>
      <t xml:space="preserve"> Według faktycznego miejsca pracy i rodzaju działalności; bez podmiotów gospodarczych o liczbie pracujących do 9 osób oraz pracujących
w gospodarstwach indywidualnych w rolnictwie. </t>
    </r>
    <r>
      <rPr>
        <i/>
        <sz val="8"/>
        <rFont val="Arial"/>
        <family val="2"/>
        <charset val="238"/>
      </rPr>
      <t xml:space="preserve">b </t>
    </r>
    <r>
      <rPr>
        <sz val="8"/>
        <rFont val="Arial"/>
        <family val="2"/>
        <charset val="238"/>
      </rPr>
      <t xml:space="preserve">Patrz uwagi ogólne str. 132.  </t>
    </r>
    <r>
      <rPr>
        <i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 Według miejsca zdarzenia; zgłoszonych w ciągu roku, 
bez wypadków w gospodarstwach indywidualnych w rolnictwie; za 2015 r. dane zmienione do publikowanych w poprzedniej edycji Informatora; 
za 2016 r. dane nieostateczne. </t>
    </r>
    <r>
      <rPr>
        <i/>
        <sz val="8"/>
        <rFont val="Arial"/>
        <family val="2"/>
        <charset val="238"/>
      </rPr>
      <t xml:space="preserve">d </t>
    </r>
    <r>
      <rPr>
        <sz val="8"/>
        <rFont val="Arial"/>
        <family val="2"/>
        <charset val="238"/>
      </rPr>
      <t xml:space="preserve">Bez osób poszkodowanych w wypadkach śmiertelnych oraz bez liczby dni niezdolności do pracy dla tych osób. 
</t>
    </r>
    <r>
      <rPr>
        <i/>
        <sz val="8"/>
        <rFont val="Arial"/>
        <family val="2"/>
        <charset val="238"/>
      </rPr>
      <t xml:space="preserve">e </t>
    </r>
    <r>
      <rPr>
        <sz val="8"/>
        <rFont val="Arial"/>
        <family val="2"/>
        <charset val="238"/>
      </rPr>
      <t>Od momentu rejestracji w urzędzie pracy; przedziały zostały domknięte prawostronnie</t>
    </r>
    <r>
      <rPr>
        <i/>
        <sz val="8"/>
        <rFont val="Arial"/>
        <family val="2"/>
        <charset val="238"/>
      </rPr>
      <t xml:space="preserve">. f </t>
    </r>
    <r>
      <rPr>
        <sz val="8"/>
        <rFont val="Arial"/>
        <family val="2"/>
        <charset val="238"/>
      </rPr>
      <t>W ciągu roku</t>
    </r>
    <r>
      <rPr>
        <i/>
        <sz val="8"/>
        <rFont val="Arial"/>
        <family val="2"/>
        <charset val="238"/>
      </rPr>
      <t xml:space="preserve">. g </t>
    </r>
    <r>
      <rPr>
        <sz val="8"/>
        <rFont val="Arial"/>
        <family val="2"/>
        <charset val="238"/>
      </rPr>
      <t>Dane zmieniono do wcześniej publikowanych.</t>
    </r>
    <r>
      <rPr>
        <i/>
        <sz val="8"/>
        <color theme="1"/>
        <rFont val="Arial"/>
        <family val="2"/>
        <charset val="238"/>
      </rPr>
      <t/>
    </r>
  </si>
  <si>
    <r>
      <rPr>
        <i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Według faktycznego miejsca pracy i rodzaju działalności; bez podmiotów gospodarczych o liczbie pracujących do 9 osób oraz pracujących 
w gospodarstwach indywidualnych w rolnictwie. </t>
    </r>
    <r>
      <rPr>
        <i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Patrz uwagi ogólne str. 132. </t>
    </r>
    <r>
      <rPr>
        <i/>
        <sz val="8"/>
        <rFont val="Arial"/>
        <family val="2"/>
        <charset val="238"/>
      </rPr>
      <t xml:space="preserve">c </t>
    </r>
    <r>
      <rPr>
        <sz val="8"/>
        <rFont val="Arial"/>
        <family val="2"/>
        <charset val="238"/>
      </rPr>
      <t>Dane ZUS.</t>
    </r>
    <r>
      <rPr>
        <i/>
        <sz val="8"/>
        <rFont val="Arial"/>
        <family val="2"/>
        <charset val="238"/>
      </rPr>
      <t xml:space="preserve"> d</t>
    </r>
    <r>
      <rPr>
        <sz val="8"/>
        <rFont val="Arial"/>
        <family val="2"/>
        <charset val="238"/>
      </rPr>
      <t xml:space="preserve"> Dane ze sprawozdania MRPiPS-03. 
</t>
    </r>
    <r>
      <rPr>
        <i/>
        <sz val="8"/>
        <rFont val="Arial"/>
        <family val="2"/>
        <charset val="238"/>
      </rPr>
      <t>e</t>
    </r>
    <r>
      <rPr>
        <sz val="8"/>
        <rFont val="Arial"/>
        <family val="2"/>
        <charset val="238"/>
      </rPr>
      <t xml:space="preserve"> Dane z Krajowego Systemu Monitoringu Świadczeń Rodzinnych MRPiPS. </t>
    </r>
  </si>
  <si>
    <t xml:space="preserve">Kradzież samochodu  </t>
  </si>
  <si>
    <t xml:space="preserve">Kradzież cudzej rzeczy  </t>
  </si>
  <si>
    <t xml:space="preserve">Kradzież z włamaniem  </t>
  </si>
  <si>
    <t xml:space="preserve">Bójka, pobicie  </t>
  </si>
  <si>
    <t xml:space="preserve">Uszczerbek na zdrowiu  </t>
  </si>
  <si>
    <t xml:space="preserve">Rozbój  </t>
  </si>
  <si>
    <r>
      <t>a</t>
    </r>
    <r>
      <rPr>
        <sz val="8"/>
        <rFont val="Arial"/>
        <family val="2"/>
        <charset val="238"/>
      </rPr>
      <t xml:space="preserve"> Na podstawie bilansów.  
</t>
    </r>
    <r>
      <rPr>
        <i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Według faktycznego miejsca pracy i rodzaju działalności; bez podmiotów gospodarczych o liczbie pracujących do 9 osób oraz pracujących w gospodarstwach indywidualnych w rolnictwie. 
</t>
    </r>
    <r>
      <rPr>
        <i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 Patrz uwagi ogólne, str. 132. 
</t>
    </r>
    <r>
      <rPr>
        <i/>
        <sz val="8"/>
        <rFont val="Arial"/>
        <family val="2"/>
        <charset val="238"/>
      </rPr>
      <t>d</t>
    </r>
    <r>
      <rPr>
        <sz val="8"/>
        <rFont val="Arial"/>
        <family val="2"/>
        <charset val="238"/>
      </rPr>
      <t xml:space="preserve"> Bez podmiotów gospodarczych o liczbie pracujących do 9 osób. 
e Dane ZUS.
</t>
    </r>
    <r>
      <rPr>
        <i/>
        <sz val="8"/>
        <rFont val="Arial"/>
        <family val="2"/>
        <charset val="238"/>
      </rPr>
      <t>f</t>
    </r>
    <r>
      <rPr>
        <sz val="8"/>
        <rFont val="Arial"/>
        <family val="2"/>
        <charset val="238"/>
      </rPr>
      <t xml:space="preserve"> Dane ze sprawozdań  MRPiPS-03. 
</t>
    </r>
    <r>
      <rPr>
        <i/>
        <sz val="8"/>
        <rFont val="Arial"/>
        <family val="2"/>
        <charset val="238"/>
      </rPr>
      <t>g</t>
    </r>
    <r>
      <rPr>
        <sz val="8"/>
        <rFont val="Arial"/>
        <family val="2"/>
        <charset val="238"/>
      </rPr>
      <t xml:space="preserve"> Dane z Krajowego Systemu Monitoringu Świadczeń Rodzinnych MRPiPS.
h Łącznie z dziećmi przebywającymi w klubach dziecięcych. 
</t>
    </r>
    <r>
      <rPr>
        <i/>
        <sz val="8"/>
        <rFont val="Arial"/>
        <family val="2"/>
        <charset val="238"/>
      </rPr>
      <t xml:space="preserve">i </t>
    </r>
    <r>
      <rPr>
        <sz val="8"/>
        <rFont val="Arial"/>
        <family val="2"/>
        <charset val="238"/>
      </rPr>
      <t xml:space="preserve">Dane Ministerstwa Edukacji Narodowej.
</t>
    </r>
    <r>
      <rPr>
        <i/>
        <sz val="8"/>
        <rFont val="Arial"/>
        <family val="2"/>
        <charset val="238"/>
      </rPr>
      <t>k</t>
    </r>
    <r>
      <rPr>
        <sz val="8"/>
        <rFont val="Arial"/>
        <family val="2"/>
        <charset val="238"/>
      </rPr>
      <t xml:space="preserve"> Stan na początku roku szkolnego 2016/2017. 
</t>
    </r>
    <r>
      <rPr>
        <i/>
        <sz val="8"/>
        <rFont val="Arial"/>
        <family val="2"/>
        <charset val="238"/>
      </rPr>
      <t xml:space="preserve">l </t>
    </r>
    <r>
      <rPr>
        <sz val="8"/>
        <rFont val="Arial"/>
        <family val="2"/>
        <charset val="238"/>
      </rPr>
      <t xml:space="preserve">Zasadniczych szkołach zawodowych, technikach, technikach uzupełniających, liceach ogólnokształcących i profilowanych, uzupełniających liceach ogólnokształcących, ogólnokształcących szkołach artystycznych dających uprawnienia zawodowe, szkołach specjalnych przysposabiających do pracy, 
</t>
    </r>
    <r>
      <rPr>
        <i/>
        <sz val="8"/>
        <rFont val="Arial"/>
        <family val="2"/>
        <charset val="238"/>
      </rPr>
      <t xml:space="preserve">m </t>
    </r>
    <r>
      <rPr>
        <sz val="8"/>
        <rFont val="Arial"/>
        <family val="2"/>
        <charset val="238"/>
      </rPr>
      <t xml:space="preserve">Łącznie z osobami dorosłymi. 
</t>
    </r>
    <r>
      <rPr>
        <i/>
        <sz val="8"/>
        <rFont val="Arial"/>
        <family val="2"/>
        <charset val="238"/>
      </rPr>
      <t xml:space="preserve">n </t>
    </r>
    <r>
      <rPr>
        <sz val="8"/>
        <rFont val="Arial"/>
        <family val="2"/>
        <charset val="238"/>
      </rPr>
      <t xml:space="preserve">Stan w dniu 30 XI. 
</t>
    </r>
    <r>
      <rPr>
        <i/>
        <sz val="8"/>
        <rFont val="Arial"/>
        <family val="2"/>
        <charset val="238"/>
      </rPr>
      <t xml:space="preserve">o </t>
    </r>
    <r>
      <rPr>
        <sz val="8"/>
        <rFont val="Arial"/>
        <family val="2"/>
        <charset val="238"/>
      </rPr>
      <t xml:space="preserve">Do 2011 r. określane jako zakłady ambulatoryjnej opieki zdrowotnej. 
</t>
    </r>
    <r>
      <rPr>
        <i/>
        <sz val="8"/>
        <rFont val="Arial"/>
        <family val="2"/>
        <charset val="238"/>
      </rPr>
      <t>p</t>
    </r>
    <r>
      <rPr>
        <sz val="8"/>
        <rFont val="Arial"/>
        <family val="2"/>
        <charset val="238"/>
      </rPr>
      <t xml:space="preserve"> Na podstawie ustawy z dnia 20 II 2015 r. o zmianie ustawy Prawo Budowlane (Dz. U. z 27 III 2015, poz. 443) w zakresie określonych inwestycji inwestorzy mogą dokonać zgłoszenia z projektem budowlanym zamiast wystąpienia z wnioskiem o pozwolenie na budowę. 
</t>
    </r>
    <r>
      <rPr>
        <i/>
        <sz val="8"/>
        <rFont val="Arial"/>
        <family val="2"/>
        <charset val="238"/>
      </rPr>
      <t xml:space="preserve">r </t>
    </r>
    <r>
      <rPr>
        <sz val="8"/>
        <rFont val="Arial"/>
        <family val="2"/>
        <charset val="238"/>
      </rPr>
      <t xml:space="preserve">Łącznie z gruntami związanymi z gospodarką leśną w lasach prywatnych. 
</t>
    </r>
    <r>
      <rPr>
        <i/>
        <sz val="8"/>
        <rFont val="Arial"/>
        <family val="2"/>
        <charset val="238"/>
      </rPr>
      <t xml:space="preserve">s </t>
    </r>
    <r>
      <rPr>
        <sz val="8"/>
        <rFont val="Arial"/>
        <family val="2"/>
        <charset val="238"/>
      </rPr>
      <t xml:space="preserve">Dane za 2015 r., dotyczą podmiotów gospodarczych w których liczba przekracza 9 osób.
</t>
    </r>
    <r>
      <rPr>
        <i/>
        <sz val="8"/>
        <rFont val="Arial"/>
        <family val="2"/>
        <charset val="238"/>
      </rPr>
      <t xml:space="preserve">t </t>
    </r>
    <r>
      <rPr>
        <sz val="8"/>
        <rFont val="Arial"/>
        <family val="2"/>
        <charset val="238"/>
      </rPr>
      <t xml:space="preserve">Według likalizacji inwstycji.
</t>
    </r>
    <r>
      <rPr>
        <i/>
        <sz val="8"/>
        <rFont val="Arial"/>
        <family val="2"/>
        <charset val="238"/>
      </rPr>
      <t>u</t>
    </r>
    <r>
      <rPr>
        <sz val="8"/>
        <rFont val="Arial"/>
        <family val="2"/>
        <charset val="238"/>
      </rPr>
      <t xml:space="preserve"> Bez osób prowadzących indywidualne gospodarstwa rolne.</t>
    </r>
  </si>
  <si>
    <r>
      <t>CZŁONKOWIE RADY MIASTA</t>
    </r>
    <r>
      <rPr>
        <i/>
        <vertAlign val="superscript"/>
        <sz val="10"/>
        <color theme="1"/>
        <rFont val="Arial"/>
        <family val="2"/>
        <charset val="238"/>
      </rPr>
      <t>a</t>
    </r>
  </si>
  <si>
    <r>
      <t>POJAZDY ZAREJESTROWANE</t>
    </r>
    <r>
      <rPr>
        <i/>
        <vertAlign val="superscript"/>
        <sz val="10"/>
        <color theme="1"/>
        <rFont val="Arial"/>
        <family val="2"/>
        <charset val="238"/>
      </rPr>
      <t>b</t>
    </r>
  </si>
  <si>
    <r>
      <t>STRAŻ  MIEJSKA</t>
    </r>
    <r>
      <rPr>
        <i/>
        <vertAlign val="superscript"/>
        <sz val="10"/>
        <color theme="1"/>
        <rFont val="Arial"/>
        <family val="2"/>
        <charset val="238"/>
      </rPr>
      <t>b</t>
    </r>
  </si>
  <si>
    <r>
      <t>KOMENDA MIEJSKA POLICJI</t>
    </r>
    <r>
      <rPr>
        <i/>
        <vertAlign val="superscript"/>
        <sz val="10"/>
        <color theme="1"/>
        <rFont val="Arial"/>
        <family val="2"/>
        <charset val="238"/>
      </rPr>
      <t>b</t>
    </r>
  </si>
  <si>
    <r>
      <t>KOMENDA MIEJSKIEJ PAŃSTWOWEJ STRAŻY POŻARNEJ</t>
    </r>
    <r>
      <rPr>
        <i/>
        <vertAlign val="superscript"/>
        <sz val="10"/>
        <color theme="1"/>
        <rFont val="Arial"/>
        <family val="2"/>
        <charset val="238"/>
      </rPr>
      <t>b</t>
    </r>
  </si>
  <si>
    <r>
      <t xml:space="preserve">  własne</t>
    </r>
    <r>
      <rPr>
        <i/>
        <vertAlign val="superscript"/>
        <sz val="10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…………………………………………………..</t>
    </r>
  </si>
  <si>
    <r>
      <t>Widzowie w kinach</t>
    </r>
    <r>
      <rPr>
        <i/>
        <vertAlign val="superscript"/>
        <sz val="10"/>
        <color theme="1"/>
        <rFont val="Arial"/>
        <family val="2"/>
        <charset val="238"/>
      </rPr>
      <t>d</t>
    </r>
    <r>
      <rPr>
        <sz val="10"/>
        <color theme="1"/>
        <rFont val="Arial"/>
        <family val="2"/>
        <charset val="238"/>
      </rPr>
      <t xml:space="preserve">……………………………………. </t>
    </r>
  </si>
  <si>
    <r>
      <t>Targowiska stałe</t>
    </r>
    <r>
      <rPr>
        <i/>
        <vertAlign val="superscript"/>
        <sz val="10"/>
        <color theme="1"/>
        <rFont val="Arial"/>
        <family val="2"/>
        <charset val="238"/>
      </rPr>
      <t>b</t>
    </r>
    <r>
      <rPr>
        <b/>
        <i/>
        <sz val="10"/>
        <color theme="1"/>
        <rFont val="Arial"/>
        <family val="2"/>
        <charset val="238"/>
      </rPr>
      <t>…………………………………….</t>
    </r>
  </si>
  <si>
    <t xml:space="preserve">  stałe punkty sprzedaży drobnodetalicznej </t>
  </si>
  <si>
    <r>
      <t xml:space="preserve">    w przemyśle i budownictwie B, C, D, E, F</t>
    </r>
    <r>
      <rPr>
        <i/>
        <vertAlign val="superscript"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 xml:space="preserve"> ………….</t>
    </r>
  </si>
  <si>
    <r>
      <t>Pracujący</t>
    </r>
    <r>
      <rPr>
        <i/>
        <vertAlign val="superscript"/>
        <sz val="10"/>
        <rFont val="Arial"/>
        <family val="2"/>
        <charset val="238"/>
      </rPr>
      <t xml:space="preserve">b </t>
    </r>
    <r>
      <rPr>
        <sz val="10"/>
        <rFont val="Arial"/>
        <family val="2"/>
        <charset val="238"/>
      </rPr>
      <t>w tys. osób (stan w dniu 31 XII).…..…………</t>
    </r>
  </si>
  <si>
    <r>
      <t>Mediana renty z tytułu niezdolności do pracy
za grudzień w zł</t>
    </r>
    <r>
      <rPr>
        <i/>
        <vertAlign val="superscript"/>
        <sz val="10"/>
        <rFont val="Arial"/>
        <family val="2"/>
        <charset val="238"/>
      </rPr>
      <t xml:space="preserve">e </t>
    </r>
    <r>
      <rPr>
        <i/>
        <sz val="10"/>
        <rFont val="Arial"/>
        <family val="2"/>
        <charset val="238"/>
      </rPr>
      <t>…………………................................</t>
    </r>
  </si>
  <si>
    <r>
      <t>PRACUJĄCY</t>
    </r>
    <r>
      <rPr>
        <i/>
        <vertAlign val="superscript"/>
        <sz val="10"/>
        <color rgb="FF000000"/>
        <rFont val="Arial"/>
        <family val="2"/>
        <charset val="238"/>
      </rPr>
      <t>a</t>
    </r>
    <r>
      <rPr>
        <vertAlign val="superscript"/>
        <sz val="10"/>
        <color rgb="FF000000"/>
        <rFont val="Arial"/>
        <family val="2"/>
        <charset val="238"/>
      </rPr>
      <t xml:space="preserve">
</t>
    </r>
    <r>
      <rPr>
        <sz val="10"/>
        <color rgb="FF000000"/>
        <rFont val="Arial"/>
        <family val="2"/>
        <charset val="238"/>
      </rPr>
      <t>Stan w dniu 31 XII</t>
    </r>
  </si>
  <si>
    <r>
      <t>Emeryci</t>
    </r>
    <r>
      <rPr>
        <i/>
        <vertAlign val="superscript"/>
        <sz val="10"/>
        <rFont val="Arial"/>
        <family val="2"/>
        <charset val="238"/>
      </rPr>
      <t xml:space="preserve">c </t>
    </r>
    <r>
      <rPr>
        <sz val="10"/>
        <rFont val="Arial"/>
        <family val="2"/>
        <charset val="238"/>
      </rPr>
      <t>w tys. …………...……………………………</t>
    </r>
  </si>
  <si>
    <r>
      <rPr>
        <b/>
        <sz val="10"/>
        <color rgb="FF238443"/>
        <rFont val="Arial"/>
        <family val="2"/>
        <charset val="238"/>
      </rPr>
      <t xml:space="preserve">TABL. 6.  </t>
    </r>
    <r>
      <rPr>
        <b/>
        <sz val="10"/>
        <color rgb="FF827D83"/>
        <rFont val="Arial"/>
        <family val="2"/>
        <charset val="238"/>
      </rPr>
      <t>WYBRANE DANE O TARNOWIE – EDUKACJA I WYCHOWANIE</t>
    </r>
    <r>
      <rPr>
        <i/>
        <vertAlign val="superscript"/>
        <sz val="10"/>
        <color rgb="FF827D83"/>
        <rFont val="Arial"/>
        <family val="2"/>
        <charset val="238"/>
      </rPr>
      <t xml:space="preserve">a </t>
    </r>
    <r>
      <rPr>
        <vertAlign val="superscript"/>
        <sz val="10"/>
        <color theme="1"/>
        <rFont val="Arial"/>
        <family val="2"/>
        <charset val="238"/>
      </rPr>
      <t xml:space="preserve">
             </t>
    </r>
    <r>
      <rPr>
        <sz val="10"/>
        <color theme="1"/>
        <rFont val="Arial"/>
        <family val="2"/>
        <charset val="238"/>
      </rPr>
      <t xml:space="preserve">     </t>
    </r>
    <r>
      <rPr>
        <sz val="10"/>
        <color rgb="FF827D83"/>
        <rFont val="Arial"/>
        <family val="2"/>
        <charset val="238"/>
      </rPr>
      <t>Stan na początku roku szkolnego</t>
    </r>
    <r>
      <rPr>
        <sz val="10"/>
        <color theme="1"/>
        <rFont val="Arial"/>
        <family val="2"/>
        <charset val="238"/>
      </rPr>
      <t xml:space="preserve">           </t>
    </r>
  </si>
  <si>
    <r>
      <t xml:space="preserve">   licea ogólnokształcące</t>
    </r>
    <r>
      <rPr>
        <i/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>………………………………..</t>
    </r>
  </si>
  <si>
    <r>
      <rPr>
        <b/>
        <sz val="10"/>
        <color rgb="FF41AB5D"/>
        <rFont val="Arial"/>
        <family val="2"/>
        <charset val="238"/>
      </rPr>
      <t>TABL. 10.</t>
    </r>
    <r>
      <rPr>
        <b/>
        <sz val="10"/>
        <color rgb="FF827D83"/>
        <rFont val="Arial"/>
        <family val="2"/>
        <charset val="238"/>
      </rPr>
      <t xml:space="preserve">  WYBRANE DANE O TARNOWIE – INFRASTRUKTURA KOMUNALNA, HANDEL
                 </t>
    </r>
    <r>
      <rPr>
        <sz val="10"/>
        <color rgb="FF827D83"/>
        <rFont val="Arial"/>
        <family val="2"/>
        <charset val="238"/>
      </rPr>
      <t xml:space="preserve">Stan w dniu 31 XII    </t>
    </r>
  </si>
  <si>
    <r>
      <t>Powierzchnia użytkowa mieszkań w tys.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…………….. </t>
    </r>
  </si>
  <si>
    <t xml:space="preserve">  40-59  </t>
  </si>
  <si>
    <r>
      <rPr>
        <b/>
        <sz val="10"/>
        <color rgb="FF41AB5D"/>
        <rFont val="Arial"/>
        <family val="2"/>
        <charset val="238"/>
      </rPr>
      <t>TABL. 15.</t>
    </r>
    <r>
      <rPr>
        <b/>
        <sz val="10"/>
        <color rgb="FF827D83"/>
        <rFont val="Arial"/>
        <family val="2"/>
        <charset val="238"/>
      </rPr>
      <t xml:space="preserve"> WYBRANE DANE O TARNOWIE – PODMIOTY GOSPODARKI NARODOWEJ ZAREJESTROWANE W REJESTRZE
                 REGON</t>
    </r>
    <r>
      <rPr>
        <i/>
        <vertAlign val="superscript"/>
        <sz val="10"/>
        <color rgb="FF827D83"/>
        <rFont val="Arial"/>
        <family val="2"/>
        <charset val="238"/>
      </rPr>
      <t>a</t>
    </r>
    <r>
      <rPr>
        <b/>
        <vertAlign val="superscript"/>
        <sz val="10"/>
        <color rgb="FF827D83"/>
        <rFont val="Arial"/>
        <family val="2"/>
        <charset val="238"/>
      </rPr>
      <t xml:space="preserve">
                      </t>
    </r>
    <r>
      <rPr>
        <sz val="10"/>
        <color rgb="FF827D83"/>
        <rFont val="Arial"/>
        <family val="2"/>
        <charset val="238"/>
      </rPr>
      <t>Stan w dniu 31 XII</t>
    </r>
  </si>
  <si>
    <r>
      <rPr>
        <i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Bank Danych Lokalnych – www.stat.gov.pl 
</t>
    </r>
    <r>
      <rPr>
        <i/>
        <sz val="8"/>
        <rFont val="Arial"/>
        <family val="2"/>
        <charset val="238"/>
      </rPr>
      <t/>
    </r>
  </si>
  <si>
    <r>
      <rPr>
        <i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„Raport o stanie miasta” – stan na 31 XII 2010, 31 XII 2015 i  31 XII 2016</t>
    </r>
  </si>
  <si>
    <t>http://www.tarnow.pl/Miasto/Urzad-Miasta-Tarnowa/Raporty-o-miescie</t>
  </si>
  <si>
    <t xml:space="preserve">Uszkodzenie rzeczy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</si>
</sst>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@*."/>
    <numFmt numFmtId="165" formatCode="0_]"/>
    <numFmt numFmtId="166" formatCode="0.0_]"/>
    <numFmt numFmtId="167" formatCode="0.00_]"/>
    <numFmt numFmtId="168" formatCode="0.0"/>
    <numFmt numFmtId="169" formatCode="_-* #,##0.0\ _z_ł_-;\-* #,##0.0\ _z_ł_-;_-* &quot;-&quot;??\ _z_ł_-;_-@_-"/>
  </numFmts>
  <fonts count="69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i/>
      <vertAlign val="superscript"/>
      <sz val="9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vertAlign val="superscript"/>
      <sz val="9"/>
      <color rgb="FF000000"/>
      <name val="Arial"/>
      <family val="2"/>
      <charset val="238"/>
    </font>
    <font>
      <b/>
      <i/>
      <vertAlign val="superscript"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vertAlign val="superscript"/>
      <sz val="10"/>
      <color rgb="FF000000"/>
      <name val="Arial"/>
      <family val="2"/>
      <charset val="238"/>
    </font>
    <font>
      <vertAlign val="superscript"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vertAlign val="superscript"/>
      <sz val="10"/>
      <color theme="1"/>
      <name val="Symbol"/>
      <family val="1"/>
      <charset val="2"/>
    </font>
    <font>
      <i/>
      <vertAlign val="superscript"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vertAlign val="superscript"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0"/>
      <color rgb="FF8E0000"/>
      <name val="Arial"/>
      <family val="2"/>
      <charset val="238"/>
    </font>
    <font>
      <sz val="10"/>
      <color rgb="FFA50F15"/>
      <name val="Calibri"/>
      <family val="2"/>
      <charset val="238"/>
      <scheme val="minor"/>
    </font>
    <font>
      <sz val="10"/>
      <color rgb="FF8E0000"/>
      <name val="Calibri"/>
      <family val="2"/>
      <charset val="238"/>
      <scheme val="minor"/>
    </font>
    <font>
      <i/>
      <sz val="10"/>
      <color theme="8" tint="-0.249977111117893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238443"/>
      <name val="Arial"/>
      <family val="2"/>
      <charset val="238"/>
    </font>
    <font>
      <b/>
      <sz val="10"/>
      <color rgb="FF41AB5D"/>
      <name val="Arial"/>
      <family val="2"/>
      <charset val="238"/>
    </font>
    <font>
      <i/>
      <vertAlign val="superscript"/>
      <sz val="10"/>
      <color rgb="FF238443"/>
      <name val="Arial"/>
      <family val="2"/>
      <charset val="238"/>
    </font>
    <font>
      <i/>
      <sz val="10"/>
      <color rgb="FF238443"/>
      <name val="Arial"/>
      <family val="2"/>
      <charset val="238"/>
    </font>
    <font>
      <sz val="10"/>
      <color rgb="FF0070C0"/>
      <name val="Arial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0"/>
      <color rgb="FF8E0000"/>
      <name val="Arial"/>
      <family val="2"/>
      <charset val="238"/>
    </font>
    <font>
      <b/>
      <sz val="10"/>
      <color rgb="FF827D83"/>
      <name val="Arial"/>
      <family val="2"/>
      <charset val="238"/>
    </font>
    <font>
      <u/>
      <sz val="10"/>
      <name val="Arial"/>
      <family val="2"/>
      <charset val="238"/>
    </font>
    <font>
      <u/>
      <sz val="10"/>
      <color rgb="FF272527"/>
      <name val="Arial"/>
      <family val="2"/>
      <charset val="238"/>
    </font>
    <font>
      <i/>
      <vertAlign val="superscript"/>
      <sz val="10"/>
      <color rgb="FF827D83"/>
      <name val="Arial"/>
      <family val="2"/>
      <charset val="238"/>
    </font>
    <font>
      <sz val="10"/>
      <color rgb="FF827D83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vertAlign val="superscript"/>
      <sz val="10"/>
      <color rgb="FF827D83"/>
      <name val="Arial"/>
      <family val="2"/>
      <charset val="238"/>
    </font>
    <font>
      <b/>
      <vertAlign val="superscript"/>
      <sz val="10"/>
      <color rgb="FF827D83"/>
      <name val="Arial"/>
      <family val="2"/>
      <charset val="238"/>
    </font>
    <font>
      <b/>
      <strike/>
      <sz val="10"/>
      <color rgb="FF827D83"/>
      <name val="Arial"/>
      <family val="2"/>
      <charset val="238"/>
    </font>
    <font>
      <i/>
      <strike/>
      <vertAlign val="superscript"/>
      <sz val="10"/>
      <color rgb="FF827D83"/>
      <name val="Arial"/>
      <family val="2"/>
      <charset val="238"/>
    </font>
    <font>
      <sz val="11"/>
      <color rgb="FF827D83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8"/>
      <color theme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FFFFE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238443"/>
      </left>
      <right style="medium">
        <color rgb="FF238443"/>
      </right>
      <top/>
      <bottom/>
      <diagonal/>
    </border>
    <border>
      <left style="medium">
        <color rgb="FF238443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272527"/>
      </left>
      <right/>
      <top/>
      <bottom/>
      <diagonal/>
    </border>
    <border>
      <left style="thin">
        <color rgb="FF272527"/>
      </left>
      <right style="thin">
        <color rgb="FF272527"/>
      </right>
      <top/>
      <bottom/>
      <diagonal/>
    </border>
    <border>
      <left style="thin">
        <color rgb="FF004529"/>
      </left>
      <right/>
      <top style="thin">
        <color rgb="FF004529"/>
      </top>
      <bottom style="thin">
        <color rgb="FF004529"/>
      </bottom>
      <diagonal/>
    </border>
    <border>
      <left style="thin">
        <color rgb="FF004529"/>
      </left>
      <right style="thin">
        <color rgb="FF004529"/>
      </right>
      <top style="thin">
        <color rgb="FF004529"/>
      </top>
      <bottom style="thin">
        <color rgb="FF004529"/>
      </bottom>
      <diagonal/>
    </border>
  </borders>
  <cellStyleXfs count="3">
    <xf numFmtId="0" fontId="0" fillId="0" borderId="0"/>
    <xf numFmtId="0" fontId="35" fillId="0" borderId="0" applyNumberFormat="0" applyFill="0" applyBorder="0" applyAlignment="0" applyProtection="0"/>
    <xf numFmtId="0" fontId="48" fillId="3" borderId="2">
      <alignment horizontal="left" vertical="center" wrapText="1"/>
    </xf>
  </cellStyleXfs>
  <cellXfs count="314">
    <xf numFmtId="0" fontId="0" fillId="0" borderId="0" xfId="0"/>
    <xf numFmtId="164" fontId="16" fillId="2" borderId="0" xfId="0" applyNumberFormat="1" applyFont="1" applyFill="1" applyBorder="1"/>
    <xf numFmtId="0" fontId="0" fillId="0" borderId="0" xfId="0" applyBorder="1"/>
    <xf numFmtId="164" fontId="17" fillId="2" borderId="0" xfId="0" applyNumberFormat="1" applyFont="1" applyFill="1" applyBorder="1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vertical="center"/>
    </xf>
    <xf numFmtId="164" fontId="16" fillId="2" borderId="0" xfId="0" applyNumberFormat="1" applyFont="1" applyFill="1" applyBorder="1" applyAlignment="1"/>
    <xf numFmtId="0" fontId="0" fillId="0" borderId="0" xfId="0" applyAlignment="1"/>
    <xf numFmtId="0" fontId="0" fillId="2" borderId="0" xfId="0" applyFill="1" applyBorder="1"/>
    <xf numFmtId="0" fontId="0" fillId="2" borderId="0" xfId="0" applyFill="1"/>
    <xf numFmtId="0" fontId="11" fillId="2" borderId="0" xfId="0" applyFont="1" applyFill="1"/>
    <xf numFmtId="0" fontId="11" fillId="2" borderId="0" xfId="0" applyFont="1" applyFill="1" applyBorder="1"/>
    <xf numFmtId="0" fontId="18" fillId="0" borderId="0" xfId="0" applyFont="1"/>
    <xf numFmtId="2" fontId="16" fillId="2" borderId="0" xfId="0" applyNumberFormat="1" applyFont="1" applyFill="1" applyBorder="1"/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11" fillId="0" borderId="0" xfId="0" applyFont="1"/>
    <xf numFmtId="0" fontId="11" fillId="0" borderId="0" xfId="0" applyFont="1" applyBorder="1"/>
    <xf numFmtId="0" fontId="16" fillId="2" borderId="0" xfId="0" applyNumberFormat="1" applyFont="1" applyFill="1" applyBorder="1"/>
    <xf numFmtId="0" fontId="16" fillId="2" borderId="0" xfId="0" applyNumberFormat="1" applyFont="1" applyFill="1" applyBorder="1" applyAlignment="1">
      <alignment wrapText="1"/>
    </xf>
    <xf numFmtId="0" fontId="3" fillId="2" borderId="0" xfId="0" applyFont="1" applyFill="1"/>
    <xf numFmtId="0" fontId="3" fillId="2" borderId="0" xfId="0" applyFont="1" applyFill="1" applyBorder="1"/>
    <xf numFmtId="0" fontId="11" fillId="0" borderId="0" xfId="0" applyFont="1" applyAlignment="1"/>
    <xf numFmtId="0" fontId="27" fillId="2" borderId="0" xfId="0" applyNumberFormat="1" applyFont="1" applyFill="1" applyBorder="1"/>
    <xf numFmtId="0" fontId="28" fillId="2" borderId="0" xfId="0" applyNumberFormat="1" applyFont="1" applyFill="1" applyBorder="1"/>
    <xf numFmtId="0" fontId="29" fillId="0" borderId="0" xfId="0" applyFont="1"/>
    <xf numFmtId="0" fontId="29" fillId="0" borderId="0" xfId="0" applyFont="1" applyBorder="1"/>
    <xf numFmtId="0" fontId="16" fillId="2" borderId="0" xfId="0" applyNumberFormat="1" applyFont="1" applyFill="1" applyBorder="1" applyAlignment="1"/>
    <xf numFmtId="2" fontId="16" fillId="2" borderId="0" xfId="0" applyNumberFormat="1" applyFont="1" applyFill="1" applyBorder="1" applyAlignment="1">
      <alignment wrapText="1"/>
    </xf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2" fillId="2" borderId="0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vertical="center" wrapText="1"/>
    </xf>
    <xf numFmtId="0" fontId="3" fillId="0" borderId="0" xfId="0" applyFont="1" applyBorder="1"/>
    <xf numFmtId="0" fontId="32" fillId="0" borderId="0" xfId="0" applyFont="1"/>
    <xf numFmtId="0" fontId="32" fillId="0" borderId="0" xfId="0" applyFont="1" applyBorder="1"/>
    <xf numFmtId="0" fontId="3" fillId="0" borderId="0" xfId="0" applyNumberFormat="1" applyFont="1"/>
    <xf numFmtId="0" fontId="12" fillId="0" borderId="0" xfId="0" applyFont="1"/>
    <xf numFmtId="0" fontId="29" fillId="0" borderId="0" xfId="0" applyFont="1" applyFill="1"/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vertical="top"/>
    </xf>
    <xf numFmtId="0" fontId="7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3" fillId="0" borderId="0" xfId="0" applyFont="1" applyBorder="1" applyAlignment="1"/>
    <xf numFmtId="164" fontId="19" fillId="2" borderId="0" xfId="0" applyNumberFormat="1" applyFont="1" applyFill="1" applyBorder="1" applyAlignment="1">
      <alignment vertical="center" wrapText="1"/>
    </xf>
    <xf numFmtId="164" fontId="12" fillId="2" borderId="0" xfId="0" applyNumberFormat="1" applyFont="1" applyFill="1" applyBorder="1" applyAlignment="1">
      <alignment vertical="center" wrapText="1"/>
    </xf>
    <xf numFmtId="164" fontId="12" fillId="2" borderId="0" xfId="0" applyNumberFormat="1" applyFont="1" applyFill="1" applyBorder="1" applyAlignment="1">
      <alignment vertical="top" wrapText="1"/>
    </xf>
    <xf numFmtId="0" fontId="31" fillId="2" borderId="0" xfId="0" applyFont="1" applyFill="1" applyAlignment="1">
      <alignment vertical="center" wrapText="1"/>
    </xf>
    <xf numFmtId="0" fontId="38" fillId="0" borderId="0" xfId="1" applyFont="1" applyBorder="1"/>
    <xf numFmtId="164" fontId="12" fillId="2" borderId="0" xfId="0" applyNumberFormat="1" applyFont="1" applyFill="1" applyAlignment="1">
      <alignment vertical="center" wrapText="1"/>
    </xf>
    <xf numFmtId="165" fontId="16" fillId="2" borderId="0" xfId="0" applyNumberFormat="1" applyFont="1" applyFill="1" applyBorder="1"/>
    <xf numFmtId="165" fontId="16" fillId="2" borderId="0" xfId="0" quotePrefix="1" applyNumberFormat="1" applyFont="1" applyFill="1" applyBorder="1" applyAlignment="1">
      <alignment horizontal="right"/>
    </xf>
    <xf numFmtId="166" fontId="16" fillId="2" borderId="0" xfId="0" quotePrefix="1" applyNumberFormat="1" applyFont="1" applyFill="1" applyBorder="1" applyAlignment="1">
      <alignment horizontal="right"/>
    </xf>
    <xf numFmtId="167" fontId="12" fillId="2" borderId="0" xfId="0" applyNumberFormat="1" applyFont="1" applyFill="1" applyBorder="1"/>
    <xf numFmtId="165" fontId="12" fillId="2" borderId="0" xfId="0" applyNumberFormat="1" applyFont="1" applyFill="1" applyBorder="1"/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166" fontId="12" fillId="2" borderId="0" xfId="0" applyNumberFormat="1" applyFont="1" applyFill="1" applyBorder="1"/>
    <xf numFmtId="0" fontId="0" fillId="0" borderId="0" xfId="0" applyBorder="1" applyAlignment="1"/>
    <xf numFmtId="0" fontId="18" fillId="0" borderId="0" xfId="0" applyFont="1" applyBorder="1"/>
    <xf numFmtId="49" fontId="17" fillId="2" borderId="0" xfId="0" applyNumberFormat="1" applyFont="1" applyFill="1" applyBorder="1"/>
    <xf numFmtId="0" fontId="5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3" fillId="0" borderId="0" xfId="0" applyNumberFormat="1" applyFont="1" applyBorder="1"/>
    <xf numFmtId="0" fontId="3" fillId="0" borderId="0" xfId="0" applyFont="1" applyFill="1" applyBorder="1"/>
    <xf numFmtId="165" fontId="12" fillId="0" borderId="0" xfId="0" applyNumberFormat="1" applyFont="1" applyFill="1" applyBorder="1" applyAlignment="1"/>
    <xf numFmtId="0" fontId="3" fillId="0" borderId="0" xfId="0" applyNumberFormat="1" applyFont="1" applyFill="1" applyBorder="1"/>
    <xf numFmtId="0" fontId="3" fillId="0" borderId="0" xfId="0" applyFont="1" applyBorder="1" applyAlignment="1">
      <alignment vertical="top"/>
    </xf>
    <xf numFmtId="2" fontId="12" fillId="2" borderId="0" xfId="0" applyNumberFormat="1" applyFont="1" applyFill="1" applyBorder="1" applyAlignment="1">
      <alignment vertical="center" wrapText="1"/>
    </xf>
    <xf numFmtId="165" fontId="16" fillId="2" borderId="0" xfId="0" applyNumberFormat="1" applyFont="1" applyFill="1" applyBorder="1" applyAlignment="1">
      <alignment vertical="center"/>
    </xf>
    <xf numFmtId="164" fontId="17" fillId="2" borderId="0" xfId="0" applyNumberFormat="1" applyFont="1" applyFill="1" applyBorder="1" applyAlignment="1"/>
    <xf numFmtId="0" fontId="19" fillId="2" borderId="0" xfId="0" applyFont="1" applyFill="1" applyBorder="1" applyAlignment="1">
      <alignment horizontal="center" vertical="center" wrapText="1"/>
    </xf>
    <xf numFmtId="0" fontId="17" fillId="2" borderId="0" xfId="0" applyNumberFormat="1" applyFont="1" applyFill="1" applyBorder="1" applyAlignment="1">
      <alignment wrapText="1"/>
    </xf>
    <xf numFmtId="0" fontId="12" fillId="2" borderId="0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16" fillId="2" borderId="0" xfId="0" applyFont="1" applyFill="1" applyBorder="1" applyAlignment="1">
      <alignment horizontal="justify" vertical="center" wrapText="1"/>
    </xf>
    <xf numFmtId="0" fontId="16" fillId="2" borderId="0" xfId="0" applyFont="1" applyFill="1" applyBorder="1" applyAlignment="1">
      <alignment wrapText="1"/>
    </xf>
    <xf numFmtId="0" fontId="0" fillId="0" borderId="0" xfId="0" applyFill="1"/>
    <xf numFmtId="0" fontId="16" fillId="2" borderId="0" xfId="0" applyNumberFormat="1" applyFont="1" applyFill="1" applyBorder="1" applyAlignment="1">
      <alignment horizontal="left" wrapText="1"/>
    </xf>
    <xf numFmtId="2" fontId="16" fillId="2" borderId="0" xfId="0" applyNumberFormat="1" applyFont="1" applyFill="1" applyBorder="1" applyAlignment="1"/>
    <xf numFmtId="168" fontId="0" fillId="0" borderId="0" xfId="0" applyNumberFormat="1" applyBorder="1"/>
    <xf numFmtId="168" fontId="3" fillId="2" borderId="0" xfId="0" applyNumberFormat="1" applyFont="1" applyFill="1"/>
    <xf numFmtId="168" fontId="3" fillId="2" borderId="0" xfId="0" applyNumberFormat="1" applyFont="1" applyFill="1" applyBorder="1"/>
    <xf numFmtId="168" fontId="3" fillId="0" borderId="0" xfId="0" applyNumberFormat="1" applyFont="1"/>
    <xf numFmtId="169" fontId="0" fillId="0" borderId="0" xfId="0" applyNumberFormat="1"/>
    <xf numFmtId="43" fontId="12" fillId="2" borderId="0" xfId="0" applyNumberFormat="1" applyFont="1" applyFill="1" applyBorder="1" applyAlignment="1">
      <alignment horizontal="right"/>
    </xf>
    <xf numFmtId="0" fontId="12" fillId="2" borderId="1" xfId="0" applyFont="1" applyFill="1" applyBorder="1" applyAlignment="1">
      <alignment horizontal="right" wrapText="1"/>
    </xf>
    <xf numFmtId="0" fontId="11" fillId="0" borderId="0" xfId="0" applyFont="1" applyBorder="1" applyAlignment="1"/>
    <xf numFmtId="0" fontId="5" fillId="2" borderId="0" xfId="0" applyFont="1" applyFill="1" applyAlignment="1">
      <alignment horizontal="right" vertical="center" wrapText="1"/>
    </xf>
    <xf numFmtId="165" fontId="12" fillId="2" borderId="0" xfId="0" applyNumberFormat="1" applyFont="1" applyFill="1" applyBorder="1" applyAlignment="1"/>
    <xf numFmtId="0" fontId="3" fillId="0" borderId="0" xfId="0" applyFont="1" applyFill="1"/>
    <xf numFmtId="0" fontId="0" fillId="0" borderId="0" xfId="0" applyFill="1" applyBorder="1"/>
    <xf numFmtId="0" fontId="12" fillId="0" borderId="0" xfId="0" applyFont="1" applyBorder="1"/>
    <xf numFmtId="0" fontId="29" fillId="0" borderId="0" xfId="0" applyFont="1" applyFill="1" applyBorder="1"/>
    <xf numFmtId="165" fontId="19" fillId="2" borderId="0" xfId="0" applyNumberFormat="1" applyFont="1" applyFill="1" applyBorder="1" applyAlignment="1"/>
    <xf numFmtId="0" fontId="54" fillId="0" borderId="0" xfId="0" applyFont="1" applyAlignment="1">
      <alignment vertical="center"/>
    </xf>
    <xf numFmtId="0" fontId="28" fillId="0" borderId="0" xfId="0" applyFont="1"/>
    <xf numFmtId="0" fontId="28" fillId="2" borderId="0" xfId="0" applyFont="1" applyFill="1" applyBorder="1"/>
    <xf numFmtId="0" fontId="12" fillId="2" borderId="8" xfId="0" applyFont="1" applyFill="1" applyBorder="1"/>
    <xf numFmtId="165" fontId="12" fillId="2" borderId="9" xfId="0" applyNumberFormat="1" applyFont="1" applyFill="1" applyBorder="1"/>
    <xf numFmtId="166" fontId="12" fillId="2" borderId="1" xfId="0" applyNumberFormat="1" applyFont="1" applyFill="1" applyBorder="1"/>
    <xf numFmtId="164" fontId="16" fillId="2" borderId="8" xfId="0" applyNumberFormat="1" applyFont="1" applyFill="1" applyBorder="1"/>
    <xf numFmtId="166" fontId="16" fillId="2" borderId="9" xfId="0" applyNumberFormat="1" applyFont="1" applyFill="1" applyBorder="1"/>
    <xf numFmtId="43" fontId="12" fillId="2" borderId="1" xfId="0" applyNumberFormat="1" applyFont="1" applyFill="1" applyBorder="1" applyAlignment="1">
      <alignment horizontal="right"/>
    </xf>
    <xf numFmtId="0" fontId="16" fillId="2" borderId="8" xfId="0" applyFont="1" applyFill="1" applyBorder="1"/>
    <xf numFmtId="166" fontId="16" fillId="2" borderId="1" xfId="0" applyNumberFormat="1" applyFont="1" applyFill="1" applyBorder="1"/>
    <xf numFmtId="0" fontId="12" fillId="2" borderId="9" xfId="0" applyFont="1" applyFill="1" applyBorder="1" applyAlignment="1">
      <alignment horizontal="right" vertical="center" wrapText="1"/>
    </xf>
    <xf numFmtId="168" fontId="53" fillId="2" borderId="1" xfId="0" applyNumberFormat="1" applyFont="1" applyFill="1" applyBorder="1" applyAlignment="1">
      <alignment horizontal="righ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6" fillId="2" borderId="8" xfId="0" applyNumberFormat="1" applyFont="1" applyFill="1" applyBorder="1"/>
    <xf numFmtId="0" fontId="53" fillId="2" borderId="9" xfId="0" applyFont="1" applyFill="1" applyBorder="1" applyAlignment="1">
      <alignment horizontal="right" vertical="center" wrapText="1"/>
    </xf>
    <xf numFmtId="0" fontId="53" fillId="2" borderId="1" xfId="0" applyFont="1" applyFill="1" applyBorder="1" applyAlignment="1">
      <alignment horizontal="right" vertical="center" wrapText="1"/>
    </xf>
    <xf numFmtId="0" fontId="16" fillId="2" borderId="8" xfId="0" applyNumberFormat="1" applyFont="1" applyFill="1" applyBorder="1" applyAlignment="1">
      <alignment wrapText="1"/>
    </xf>
    <xf numFmtId="0" fontId="16" fillId="0" borderId="8" xfId="0" applyFont="1" applyFill="1" applyBorder="1" applyAlignment="1">
      <alignment horizontal="justify" vertical="center" wrapText="1"/>
    </xf>
    <xf numFmtId="165" fontId="12" fillId="0" borderId="9" xfId="0" applyNumberFormat="1" applyFont="1" applyFill="1" applyBorder="1"/>
    <xf numFmtId="166" fontId="12" fillId="0" borderId="1" xfId="0" applyNumberFormat="1" applyFont="1" applyFill="1" applyBorder="1"/>
    <xf numFmtId="0" fontId="16" fillId="2" borderId="8" xfId="0" applyFont="1" applyFill="1" applyBorder="1" applyAlignment="1">
      <alignment horizontal="justify" vertical="center" wrapText="1"/>
    </xf>
    <xf numFmtId="166" fontId="12" fillId="2" borderId="9" xfId="0" applyNumberFormat="1" applyFont="1" applyFill="1" applyBorder="1" applyAlignment="1"/>
    <xf numFmtId="0" fontId="16" fillId="2" borderId="8" xfId="0" applyFont="1" applyFill="1" applyBorder="1" applyAlignment="1">
      <alignment wrapText="1"/>
    </xf>
    <xf numFmtId="166" fontId="12" fillId="2" borderId="9" xfId="0" applyNumberFormat="1" applyFont="1" applyFill="1" applyBorder="1"/>
    <xf numFmtId="0" fontId="12" fillId="2" borderId="8" xfId="0" applyFont="1" applyFill="1" applyBorder="1" applyAlignment="1">
      <alignment wrapText="1"/>
    </xf>
    <xf numFmtId="0" fontId="16" fillId="2" borderId="9" xfId="0" applyFont="1" applyFill="1" applyBorder="1" applyAlignment="1">
      <alignment horizontal="right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57" fillId="0" borderId="0" xfId="1" applyFont="1" applyBorder="1"/>
    <xf numFmtId="0" fontId="58" fillId="0" borderId="0" xfId="1" applyFont="1" applyBorder="1"/>
    <xf numFmtId="166" fontId="12" fillId="2" borderId="7" xfId="0" applyNumberFormat="1" applyFont="1" applyFill="1" applyBorder="1"/>
    <xf numFmtId="164" fontId="17" fillId="2" borderId="5" xfId="0" applyNumberFormat="1" applyFont="1" applyFill="1" applyBorder="1"/>
    <xf numFmtId="165" fontId="19" fillId="2" borderId="6" xfId="0" applyNumberFormat="1" applyFont="1" applyFill="1" applyBorder="1"/>
    <xf numFmtId="166" fontId="19" fillId="2" borderId="7" xfId="0" applyNumberFormat="1" applyFont="1" applyFill="1" applyBorder="1"/>
    <xf numFmtId="0" fontId="5" fillId="2" borderId="8" xfId="0" applyFont="1" applyFill="1" applyBorder="1" applyAlignment="1">
      <alignment vertical="center" wrapText="1"/>
    </xf>
    <xf numFmtId="165" fontId="31" fillId="2" borderId="9" xfId="0" applyNumberFormat="1" applyFont="1" applyFill="1" applyBorder="1" applyAlignment="1">
      <alignment horizontal="right" vertical="center" wrapText="1"/>
    </xf>
    <xf numFmtId="0" fontId="11" fillId="2" borderId="8" xfId="0" applyFont="1" applyFill="1" applyBorder="1"/>
    <xf numFmtId="0" fontId="11" fillId="2" borderId="9" xfId="0" applyFont="1" applyFill="1" applyBorder="1"/>
    <xf numFmtId="0" fontId="11" fillId="2" borderId="1" xfId="0" applyFont="1" applyFill="1" applyBorder="1"/>
    <xf numFmtId="0" fontId="8" fillId="2" borderId="9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5" fontId="19" fillId="2" borderId="9" xfId="0" applyNumberFormat="1" applyFont="1" applyFill="1" applyBorder="1"/>
    <xf numFmtId="165" fontId="19" fillId="2" borderId="9" xfId="0" applyNumberFormat="1" applyFont="1" applyFill="1" applyBorder="1" applyAlignment="1">
      <alignment horizontal="right"/>
    </xf>
    <xf numFmtId="166" fontId="19" fillId="2" borderId="1" xfId="0" applyNumberFormat="1" applyFont="1" applyFill="1" applyBorder="1"/>
    <xf numFmtId="165" fontId="12" fillId="2" borderId="9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2" fillId="2" borderId="9" xfId="0" applyNumberFormat="1" applyFont="1" applyFill="1" applyBorder="1" applyAlignment="1">
      <alignment horizontal="right"/>
    </xf>
    <xf numFmtId="166" fontId="12" fillId="2" borderId="9" xfId="0" applyNumberFormat="1" applyFont="1" applyFill="1" applyBorder="1" applyAlignment="1">
      <alignment horizontal="right"/>
    </xf>
    <xf numFmtId="165" fontId="5" fillId="2" borderId="9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43" fontId="12" fillId="2" borderId="9" xfId="0" applyNumberFormat="1" applyFont="1" applyFill="1" applyBorder="1" applyAlignment="1">
      <alignment horizontal="right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57" fillId="0" borderId="0" xfId="1" applyFont="1"/>
    <xf numFmtId="164" fontId="17" fillId="2" borderId="8" xfId="0" applyNumberFormat="1" applyFont="1" applyFill="1" applyBorder="1"/>
    <xf numFmtId="165" fontId="17" fillId="2" borderId="9" xfId="0" applyNumberFormat="1" applyFont="1" applyFill="1" applyBorder="1"/>
    <xf numFmtId="165" fontId="17" fillId="2" borderId="9" xfId="0" applyNumberFormat="1" applyFont="1" applyFill="1" applyBorder="1" applyAlignment="1">
      <alignment horizontal="right"/>
    </xf>
    <xf numFmtId="166" fontId="17" fillId="2" borderId="1" xfId="0" applyNumberFormat="1" applyFont="1" applyFill="1" applyBorder="1"/>
    <xf numFmtId="164" fontId="16" fillId="2" borderId="8" xfId="0" applyNumberFormat="1" applyFont="1" applyFill="1" applyBorder="1" applyAlignment="1">
      <alignment horizontal="left"/>
    </xf>
    <xf numFmtId="165" fontId="16" fillId="2" borderId="9" xfId="0" applyNumberFormat="1" applyFont="1" applyFill="1" applyBorder="1"/>
    <xf numFmtId="165" fontId="16" fillId="2" borderId="9" xfId="0" applyNumberFormat="1" applyFont="1" applyFill="1" applyBorder="1" applyAlignment="1">
      <alignment horizontal="right"/>
    </xf>
    <xf numFmtId="165" fontId="16" fillId="2" borderId="9" xfId="0" applyNumberFormat="1" applyFont="1" applyFill="1" applyBorder="1" applyAlignment="1"/>
    <xf numFmtId="165" fontId="17" fillId="2" borderId="9" xfId="0" applyNumberFormat="1" applyFont="1" applyFill="1" applyBorder="1" applyAlignment="1"/>
    <xf numFmtId="166" fontId="16" fillId="2" borderId="9" xfId="0" applyNumberFormat="1" applyFont="1" applyFill="1" applyBorder="1" applyAlignment="1"/>
    <xf numFmtId="167" fontId="16" fillId="2" borderId="9" xfId="0" applyNumberFormat="1" applyFont="1" applyFill="1" applyBorder="1"/>
    <xf numFmtId="164" fontId="16" fillId="2" borderId="0" xfId="0" applyNumberFormat="1" applyFont="1" applyFill="1" applyBorder="1" applyAlignment="1">
      <alignment horizontal="justify" vertical="center"/>
    </xf>
    <xf numFmtId="0" fontId="17" fillId="2" borderId="0" xfId="0" applyNumberFormat="1" applyFont="1" applyFill="1" applyBorder="1" applyAlignment="1"/>
    <xf numFmtId="165" fontId="19" fillId="2" borderId="6" xfId="0" applyNumberFormat="1" applyFont="1" applyFill="1" applyBorder="1" applyAlignment="1"/>
    <xf numFmtId="0" fontId="19" fillId="2" borderId="6" xfId="0" applyFont="1" applyFill="1" applyBorder="1" applyAlignment="1">
      <alignment horizontal="right" wrapText="1"/>
    </xf>
    <xf numFmtId="165" fontId="12" fillId="2" borderId="9" xfId="0" applyNumberFormat="1" applyFont="1" applyFill="1" applyBorder="1" applyAlignment="1"/>
    <xf numFmtId="0" fontId="12" fillId="2" borderId="1" xfId="0" applyFont="1" applyFill="1" applyBorder="1" applyAlignment="1">
      <alignment wrapText="1"/>
    </xf>
    <xf numFmtId="165" fontId="19" fillId="2" borderId="9" xfId="0" applyNumberFormat="1" applyFont="1" applyFill="1" applyBorder="1" applyAlignment="1"/>
    <xf numFmtId="0" fontId="12" fillId="2" borderId="9" xfId="0" applyFont="1" applyFill="1" applyBorder="1" applyAlignment="1">
      <alignment horizontal="right" wrapText="1"/>
    </xf>
    <xf numFmtId="0" fontId="4" fillId="2" borderId="9" xfId="0" applyFont="1" applyFill="1" applyBorder="1" applyAlignment="1">
      <alignment wrapText="1"/>
    </xf>
    <xf numFmtId="0" fontId="19" fillId="2" borderId="9" xfId="0" applyFont="1" applyFill="1" applyBorder="1" applyAlignment="1">
      <alignment wrapText="1"/>
    </xf>
    <xf numFmtId="0" fontId="19" fillId="2" borderId="1" xfId="0" applyFont="1" applyFill="1" applyBorder="1" applyAlignment="1">
      <alignment wrapText="1"/>
    </xf>
    <xf numFmtId="0" fontId="17" fillId="2" borderId="5" xfId="0" applyNumberFormat="1" applyFont="1" applyFill="1" applyBorder="1" applyAlignment="1">
      <alignment wrapText="1"/>
    </xf>
    <xf numFmtId="164" fontId="17" fillId="2" borderId="8" xfId="0" applyNumberFormat="1" applyFont="1" applyFill="1" applyBorder="1" applyAlignment="1"/>
    <xf numFmtId="164" fontId="16" fillId="2" borderId="8" xfId="0" applyNumberFormat="1" applyFont="1" applyFill="1" applyBorder="1" applyAlignment="1"/>
    <xf numFmtId="0" fontId="58" fillId="0" borderId="0" xfId="1" applyFont="1"/>
    <xf numFmtId="0" fontId="16" fillId="2" borderId="5" xfId="0" applyNumberFormat="1" applyFont="1" applyFill="1" applyBorder="1" applyAlignment="1"/>
    <xf numFmtId="165" fontId="12" fillId="2" borderId="6" xfId="0" applyNumberFormat="1" applyFont="1" applyFill="1" applyBorder="1" applyAlignment="1"/>
    <xf numFmtId="0" fontId="16" fillId="2" borderId="8" xfId="0" applyNumberFormat="1" applyFont="1" applyFill="1" applyBorder="1" applyAlignment="1"/>
    <xf numFmtId="2" fontId="16" fillId="2" borderId="8" xfId="0" applyNumberFormat="1" applyFont="1" applyFill="1" applyBorder="1" applyAlignment="1">
      <alignment wrapText="1"/>
    </xf>
    <xf numFmtId="0" fontId="19" fillId="2" borderId="0" xfId="0" applyFont="1" applyFill="1" applyBorder="1" applyAlignment="1">
      <alignment wrapText="1"/>
    </xf>
    <xf numFmtId="0" fontId="12" fillId="2" borderId="6" xfId="0" applyFont="1" applyFill="1" applyBorder="1" applyAlignment="1">
      <alignment horizontal="right" wrapText="1"/>
    </xf>
    <xf numFmtId="0" fontId="12" fillId="2" borderId="7" xfId="0" applyFont="1" applyFill="1" applyBorder="1" applyAlignment="1">
      <alignment horizontal="right" wrapText="1"/>
    </xf>
    <xf numFmtId="166" fontId="12" fillId="2" borderId="1" xfId="0" applyNumberFormat="1" applyFont="1" applyFill="1" applyBorder="1" applyAlignment="1"/>
    <xf numFmtId="166" fontId="19" fillId="2" borderId="1" xfId="0" applyNumberFormat="1" applyFont="1" applyFill="1" applyBorder="1" applyAlignment="1"/>
    <xf numFmtId="166" fontId="16" fillId="2" borderId="5" xfId="0" applyNumberFormat="1" applyFont="1" applyFill="1" applyBorder="1" applyAlignment="1">
      <alignment wrapText="1"/>
    </xf>
    <xf numFmtId="166" fontId="12" fillId="2" borderId="6" xfId="0" applyNumberFormat="1" applyFont="1" applyFill="1" applyBorder="1"/>
    <xf numFmtId="0" fontId="12" fillId="2" borderId="8" xfId="0" applyFont="1" applyFill="1" applyBorder="1" applyAlignment="1">
      <alignment vertical="center" wrapText="1"/>
    </xf>
    <xf numFmtId="0" fontId="0" fillId="0" borderId="9" xfId="0" applyBorder="1"/>
    <xf numFmtId="0" fontId="19" fillId="2" borderId="9" xfId="0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right" vertical="center" wrapText="1"/>
    </xf>
    <xf numFmtId="167" fontId="12" fillId="2" borderId="9" xfId="0" applyNumberFormat="1" applyFont="1" applyFill="1" applyBorder="1"/>
    <xf numFmtId="165" fontId="12" fillId="2" borderId="14" xfId="0" applyNumberFormat="1" applyFont="1" applyFill="1" applyBorder="1" applyAlignment="1"/>
    <xf numFmtId="166" fontId="12" fillId="2" borderId="13" xfId="0" applyNumberFormat="1" applyFont="1" applyFill="1" applyBorder="1"/>
    <xf numFmtId="166" fontId="12" fillId="2" borderId="14" xfId="0" applyNumberFormat="1" applyFont="1" applyFill="1" applyBorder="1"/>
    <xf numFmtId="0" fontId="12" fillId="2" borderId="6" xfId="0" applyFont="1" applyFill="1" applyBorder="1" applyAlignment="1">
      <alignment horizontal="right" vertical="center" wrapText="1"/>
    </xf>
    <xf numFmtId="0" fontId="12" fillId="2" borderId="7" xfId="0" applyFont="1" applyFill="1" applyBorder="1" applyAlignment="1">
      <alignment horizontal="right" vertical="center" wrapText="1"/>
    </xf>
    <xf numFmtId="166" fontId="19" fillId="2" borderId="6" xfId="0" applyNumberFormat="1" applyFont="1" applyFill="1" applyBorder="1" applyAlignment="1"/>
    <xf numFmtId="44" fontId="12" fillId="2" borderId="6" xfId="0" applyNumberFormat="1" applyFont="1" applyFill="1" applyBorder="1" applyAlignment="1">
      <alignment horizontal="right" wrapText="1"/>
    </xf>
    <xf numFmtId="44" fontId="12" fillId="2" borderId="9" xfId="0" applyNumberFormat="1" applyFont="1" applyFill="1" applyBorder="1" applyAlignment="1">
      <alignment horizontal="right" vertical="center" wrapText="1"/>
    </xf>
    <xf numFmtId="166" fontId="19" fillId="2" borderId="6" xfId="0" applyNumberFormat="1" applyFont="1" applyFill="1" applyBorder="1"/>
    <xf numFmtId="166" fontId="19" fillId="2" borderId="9" xfId="0" applyNumberFormat="1" applyFont="1" applyFill="1" applyBorder="1" applyAlignment="1">
      <alignment horizontal="right"/>
    </xf>
    <xf numFmtId="166" fontId="19" fillId="2" borderId="9" xfId="0" applyNumberFormat="1" applyFont="1" applyFill="1" applyBorder="1"/>
    <xf numFmtId="43" fontId="19" fillId="2" borderId="1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1" xfId="0" applyFont="1" applyFill="1" applyBorder="1" applyAlignment="1">
      <alignment vertical="top"/>
    </xf>
    <xf numFmtId="0" fontId="57" fillId="2" borderId="0" xfId="1" applyFont="1" applyFill="1" applyAlignment="1">
      <alignment vertical="center"/>
    </xf>
    <xf numFmtId="164" fontId="17" fillId="4" borderId="0" xfId="0" applyNumberFormat="1" applyFont="1" applyFill="1" applyBorder="1" applyAlignment="1">
      <alignment vertical="center" wrapText="1"/>
    </xf>
    <xf numFmtId="164" fontId="17" fillId="2" borderId="0" xfId="0" applyNumberFormat="1" applyFont="1" applyFill="1" applyBorder="1" applyAlignment="1">
      <alignment vertical="center" wrapText="1"/>
    </xf>
    <xf numFmtId="165" fontId="43" fillId="2" borderId="9" xfId="0" quotePrefix="1" applyNumberFormat="1" applyFont="1" applyFill="1" applyBorder="1" applyAlignment="1">
      <alignment horizontal="right"/>
    </xf>
    <xf numFmtId="165" fontId="16" fillId="2" borderId="9" xfId="0" quotePrefix="1" applyNumberFormat="1" applyFont="1" applyFill="1" applyBorder="1" applyAlignment="1">
      <alignment horizontal="right"/>
    </xf>
    <xf numFmtId="165" fontId="42" fillId="2" borderId="9" xfId="0" quotePrefix="1" applyNumberFormat="1" applyFont="1" applyFill="1" applyBorder="1" applyAlignment="1">
      <alignment horizontal="right"/>
    </xf>
    <xf numFmtId="165" fontId="42" fillId="2" borderId="9" xfId="0" applyNumberFormat="1" applyFont="1" applyFill="1" applyBorder="1"/>
    <xf numFmtId="166" fontId="43" fillId="2" borderId="9" xfId="0" applyNumberFormat="1" applyFont="1" applyFill="1" applyBorder="1"/>
    <xf numFmtId="165" fontId="43" fillId="2" borderId="9" xfId="0" applyNumberFormat="1" applyFont="1" applyFill="1" applyBorder="1"/>
    <xf numFmtId="168" fontId="42" fillId="2" borderId="9" xfId="0" applyNumberFormat="1" applyFont="1" applyFill="1" applyBorder="1"/>
    <xf numFmtId="0" fontId="42" fillId="2" borderId="9" xfId="0" applyFont="1" applyFill="1" applyBorder="1"/>
    <xf numFmtId="165" fontId="12" fillId="2" borderId="1" xfId="0" applyNumberFormat="1" applyFont="1" applyFill="1" applyBorder="1"/>
    <xf numFmtId="168" fontId="12" fillId="2" borderId="9" xfId="0" applyNumberFormat="1" applyFont="1" applyFill="1" applyBorder="1"/>
    <xf numFmtId="0" fontId="12" fillId="2" borderId="9" xfId="0" applyFont="1" applyFill="1" applyBorder="1"/>
    <xf numFmtId="166" fontId="42" fillId="2" borderId="9" xfId="0" applyNumberFormat="1" applyFont="1" applyFill="1" applyBorder="1"/>
    <xf numFmtId="165" fontId="42" fillId="2" borderId="1" xfId="0" applyNumberFormat="1" applyFont="1" applyFill="1" applyBorder="1"/>
    <xf numFmtId="165" fontId="39" fillId="2" borderId="9" xfId="0" quotePrefix="1" applyNumberFormat="1" applyFont="1" applyFill="1" applyBorder="1" applyAlignment="1">
      <alignment horizontal="right"/>
    </xf>
    <xf numFmtId="165" fontId="39" fillId="2" borderId="9" xfId="0" applyNumberFormat="1" applyFont="1" applyFill="1" applyBorder="1"/>
    <xf numFmtId="165" fontId="43" fillId="2" borderId="1" xfId="0" applyNumberFormat="1" applyFont="1" applyFill="1" applyBorder="1"/>
    <xf numFmtId="165" fontId="42" fillId="2" borderId="9" xfId="0" applyNumberFormat="1" applyFont="1" applyFill="1" applyBorder="1" applyAlignment="1"/>
    <xf numFmtId="165" fontId="43" fillId="2" borderId="9" xfId="0" applyNumberFormat="1" applyFont="1" applyFill="1" applyBorder="1" applyAlignment="1"/>
    <xf numFmtId="165" fontId="17" fillId="4" borderId="9" xfId="0" applyNumberFormat="1" applyFont="1" applyFill="1" applyBorder="1" applyAlignment="1">
      <alignment vertical="center"/>
    </xf>
    <xf numFmtId="165" fontId="17" fillId="4" borderId="9" xfId="0" quotePrefix="1" applyNumberFormat="1" applyFont="1" applyFill="1" applyBorder="1" applyAlignment="1">
      <alignment horizontal="right" vertical="center"/>
    </xf>
    <xf numFmtId="166" fontId="19" fillId="4" borderId="9" xfId="0" applyNumberFormat="1" applyFont="1" applyFill="1" applyBorder="1"/>
    <xf numFmtId="165" fontId="19" fillId="4" borderId="9" xfId="0" applyNumberFormat="1" applyFont="1" applyFill="1" applyBorder="1"/>
    <xf numFmtId="166" fontId="16" fillId="4" borderId="9" xfId="0" applyNumberFormat="1" applyFont="1" applyFill="1" applyBorder="1"/>
    <xf numFmtId="165" fontId="16" fillId="4" borderId="9" xfId="0" applyNumberFormat="1" applyFont="1" applyFill="1" applyBorder="1"/>
    <xf numFmtId="165" fontId="12" fillId="4" borderId="9" xfId="0" applyNumberFormat="1" applyFont="1" applyFill="1" applyBorder="1" applyAlignment="1"/>
    <xf numFmtId="165" fontId="12" fillId="4" borderId="9" xfId="0" applyNumberFormat="1" applyFont="1" applyFill="1" applyBorder="1"/>
    <xf numFmtId="166" fontId="17" fillId="4" borderId="9" xfId="0" applyNumberFormat="1" applyFont="1" applyFill="1" applyBorder="1" applyAlignment="1">
      <alignment vertical="center"/>
    </xf>
    <xf numFmtId="168" fontId="16" fillId="4" borderId="9" xfId="0" applyNumberFormat="1" applyFont="1" applyFill="1" applyBorder="1" applyAlignment="1">
      <alignment vertical="center"/>
    </xf>
    <xf numFmtId="0" fontId="16" fillId="4" borderId="9" xfId="0" applyFont="1" applyFill="1" applyBorder="1" applyAlignment="1">
      <alignment vertical="center"/>
    </xf>
    <xf numFmtId="165" fontId="12" fillId="4" borderId="1" xfId="0" applyNumberFormat="1" applyFont="1" applyFill="1" applyBorder="1"/>
    <xf numFmtId="165" fontId="17" fillId="2" borderId="9" xfId="0" applyNumberFormat="1" applyFont="1" applyFill="1" applyBorder="1" applyAlignment="1">
      <alignment vertical="center"/>
    </xf>
    <xf numFmtId="165" fontId="17" fillId="2" borderId="9" xfId="0" quotePrefix="1" applyNumberFormat="1" applyFont="1" applyFill="1" applyBorder="1" applyAlignment="1">
      <alignment horizontal="right" vertical="center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54" fillId="2" borderId="0" xfId="0" applyFont="1" applyFill="1"/>
    <xf numFmtId="0" fontId="57" fillId="2" borderId="0" xfId="1" applyFont="1" applyFill="1"/>
    <xf numFmtId="0" fontId="16" fillId="2" borderId="0" xfId="0" applyFont="1" applyFill="1"/>
    <xf numFmtId="0" fontId="57" fillId="2" borderId="0" xfId="1" applyFont="1" applyFill="1" applyAlignment="1"/>
    <xf numFmtId="0" fontId="57" fillId="2" borderId="0" xfId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" fillId="0" borderId="0" xfId="0" applyFont="1" applyBorder="1"/>
    <xf numFmtId="0" fontId="1" fillId="2" borderId="0" xfId="0" applyFont="1" applyFill="1" applyBorder="1" applyAlignment="1">
      <alignment vertical="center"/>
    </xf>
    <xf numFmtId="0" fontId="29" fillId="2" borderId="0" xfId="0" applyFont="1" applyFill="1" applyBorder="1"/>
    <xf numFmtId="0" fontId="67" fillId="2" borderId="0" xfId="0" applyFont="1" applyFill="1" applyAlignment="1">
      <alignment horizontal="center"/>
    </xf>
    <xf numFmtId="0" fontId="57" fillId="2" borderId="0" xfId="1" applyFont="1" applyFill="1" applyAlignment="1"/>
    <xf numFmtId="0" fontId="16" fillId="2" borderId="0" xfId="0" applyFont="1" applyFill="1" applyAlignment="1"/>
    <xf numFmtId="0" fontId="57" fillId="2" borderId="0" xfId="1" applyFont="1" applyFill="1" applyAlignment="1">
      <alignment horizontal="left"/>
    </xf>
    <xf numFmtId="0" fontId="56" fillId="0" borderId="0" xfId="0" applyFont="1" applyBorder="1" applyAlignment="1">
      <alignment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/>
    <xf numFmtId="0" fontId="0" fillId="0" borderId="0" xfId="0" applyFill="1" applyAlignment="1"/>
    <xf numFmtId="0" fontId="16" fillId="2" borderId="10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0" fillId="0" borderId="0" xfId="0" applyAlignment="1"/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left" vertical="center" wrapText="1"/>
    </xf>
    <xf numFmtId="0" fontId="54" fillId="2" borderId="0" xfId="0" applyFont="1" applyFill="1" applyAlignment="1">
      <alignment horizontal="left" vertical="center"/>
    </xf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wrapText="1"/>
    </xf>
    <xf numFmtId="0" fontId="54" fillId="2" borderId="0" xfId="0" applyFont="1" applyFill="1" applyAlignment="1"/>
    <xf numFmtId="0" fontId="49" fillId="0" borderId="0" xfId="0" applyFont="1" applyBorder="1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Border="1" applyAlignment="1">
      <alignment vertical="center" wrapText="1"/>
    </xf>
    <xf numFmtId="0" fontId="44" fillId="0" borderId="0" xfId="0" applyFont="1" applyBorder="1" applyAlignment="1">
      <alignment vertical="center" wrapText="1"/>
    </xf>
    <xf numFmtId="0" fontId="47" fillId="0" borderId="0" xfId="0" applyFont="1" applyBorder="1" applyAlignment="1">
      <alignment vertical="center" wrapText="1"/>
    </xf>
    <xf numFmtId="0" fontId="60" fillId="0" borderId="0" xfId="0" applyFont="1" applyBorder="1" applyAlignment="1">
      <alignment vertical="center" wrapText="1"/>
    </xf>
    <xf numFmtId="0" fontId="19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52" fillId="0" borderId="0" xfId="0" applyFont="1" applyBorder="1" applyAlignment="1">
      <alignment vertical="center" wrapText="1"/>
    </xf>
    <xf numFmtId="0" fontId="56" fillId="0" borderId="0" xfId="0" applyFont="1" applyAlignment="1">
      <alignment horizontal="left" vertical="center" wrapText="1"/>
    </xf>
    <xf numFmtId="0" fontId="68" fillId="2" borderId="0" xfId="1" applyFont="1" applyFill="1" applyBorder="1" applyAlignment="1">
      <alignment horizontal="justify" vertical="center"/>
    </xf>
    <xf numFmtId="0" fontId="1" fillId="2" borderId="0" xfId="0" applyFont="1" applyFill="1" applyAlignment="1"/>
    <xf numFmtId="0" fontId="27" fillId="2" borderId="0" xfId="1" applyFont="1" applyFill="1" applyAlignment="1">
      <alignment horizontal="left" wrapText="1"/>
    </xf>
    <xf numFmtId="0" fontId="0" fillId="2" borderId="0" xfId="0" applyFill="1" applyAlignment="1">
      <alignment horizontal="center"/>
    </xf>
    <xf numFmtId="0" fontId="66" fillId="0" borderId="0" xfId="0" applyFont="1" applyBorder="1" applyAlignment="1">
      <alignment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168" fontId="12" fillId="2" borderId="16" xfId="0" applyNumberFormat="1" applyFont="1" applyFill="1" applyBorder="1" applyAlignment="1">
      <alignment horizontal="center" vertical="center" wrapText="1"/>
    </xf>
    <xf numFmtId="168" fontId="0" fillId="2" borderId="16" xfId="0" applyNumberForma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</cellXfs>
  <cellStyles count="3">
    <cellStyle name="Hiperłącze" xfId="1" builtinId="8"/>
    <cellStyle name="Kolumna" xfId="2"/>
    <cellStyle name="Normalny" xfId="0" builtinId="0"/>
  </cellStyles>
  <dxfs count="0"/>
  <tableStyles count="0" defaultTableStyle="TableStyleMedium2" defaultPivotStyle="PivotStyleLight16"/>
  <colors>
    <mruColors>
      <color rgb="FF41AB5D"/>
      <color rgb="FF827D83"/>
      <color rgb="FF272527"/>
      <color rgb="FFFFFFE5"/>
      <color rgb="FFADDD8E"/>
      <color rgb="FFD9F0A3"/>
      <color rgb="FF66FF99"/>
      <color rgb="FF238443"/>
      <color rgb="FFFFEDA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742950</xdr:colOff>
      <xdr:row>29</xdr:row>
      <xdr:rowOff>95250</xdr:rowOff>
    </xdr:from>
    <xdr:to>
      <xdr:col>2</xdr:col>
      <xdr:colOff>778950</xdr:colOff>
      <xdr:row>29</xdr:row>
      <xdr:rowOff>95250</xdr:rowOff>
    </xdr:to>
    <xdr:cxnSp macro="">
      <xdr:nvCxnSpPr>
        <xdr:cNvPr id="10" name="Łącznik prosty 9"/>
        <xdr:cNvCxnSpPr/>
      </xdr:nvCxnSpPr>
      <xdr:spPr>
        <a:xfrm>
          <a:off x="4772025" y="6553200"/>
          <a:ext cx="36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193901</xdr:colOff>
      <xdr:row>2</xdr:row>
      <xdr:rowOff>11907</xdr:rowOff>
    </xdr:from>
    <xdr:to>
      <xdr:col>2</xdr:col>
      <xdr:colOff>359501</xdr:colOff>
      <xdr:row>2</xdr:row>
      <xdr:rowOff>261939</xdr:rowOff>
    </xdr:to>
    <xdr:sp macro="" textlink="">
      <xdr:nvSpPr>
        <xdr:cNvPr id="2" name="Strzałka w górę 1"/>
        <xdr:cNvSpPr/>
      </xdr:nvSpPr>
      <xdr:spPr>
        <a:xfrm>
          <a:off x="3350758" y="1984943"/>
          <a:ext cx="165600" cy="250032"/>
        </a:xfrm>
        <a:prstGeom prst="upArrow">
          <a:avLst/>
        </a:prstGeom>
        <a:solidFill>
          <a:srgbClr val="41AB5D"/>
        </a:solidFill>
        <a:ln>
          <a:solidFill>
            <a:srgbClr val="41AB5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226221</xdr:colOff>
      <xdr:row>2</xdr:row>
      <xdr:rowOff>23815</xdr:rowOff>
    </xdr:from>
    <xdr:to>
      <xdr:col>4</xdr:col>
      <xdr:colOff>392908</xdr:colOff>
      <xdr:row>2</xdr:row>
      <xdr:rowOff>275815</xdr:rowOff>
    </xdr:to>
    <xdr:sp macro="" textlink="">
      <xdr:nvSpPr>
        <xdr:cNvPr id="4" name="Strzałka w dół 3"/>
        <xdr:cNvSpPr/>
      </xdr:nvSpPr>
      <xdr:spPr>
        <a:xfrm>
          <a:off x="4929190" y="2012159"/>
          <a:ext cx="166687" cy="252000"/>
        </a:xfrm>
        <a:prstGeom prst="downArrow">
          <a:avLst/>
        </a:prstGeom>
        <a:solidFill>
          <a:srgbClr val="D9F0A3"/>
        </a:solidFill>
        <a:ln>
          <a:solidFill>
            <a:srgbClr val="D9F0A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6</xdr:col>
      <xdr:colOff>235746</xdr:colOff>
      <xdr:row>2</xdr:row>
      <xdr:rowOff>33340</xdr:rowOff>
    </xdr:from>
    <xdr:to>
      <xdr:col>6</xdr:col>
      <xdr:colOff>402433</xdr:colOff>
      <xdr:row>2</xdr:row>
      <xdr:rowOff>285340</xdr:rowOff>
    </xdr:to>
    <xdr:sp macro="" textlink="">
      <xdr:nvSpPr>
        <xdr:cNvPr id="5" name="Strzałka w dół 4"/>
        <xdr:cNvSpPr/>
      </xdr:nvSpPr>
      <xdr:spPr>
        <a:xfrm>
          <a:off x="6736559" y="2021684"/>
          <a:ext cx="166687" cy="252000"/>
        </a:xfrm>
        <a:prstGeom prst="downArrow">
          <a:avLst/>
        </a:prstGeom>
        <a:solidFill>
          <a:srgbClr val="D9F0A3"/>
        </a:solidFill>
        <a:ln>
          <a:solidFill>
            <a:srgbClr val="D9F0A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10</xdr:col>
      <xdr:colOff>235743</xdr:colOff>
      <xdr:row>1</xdr:row>
      <xdr:rowOff>1545433</xdr:rowOff>
    </xdr:from>
    <xdr:to>
      <xdr:col>10</xdr:col>
      <xdr:colOff>401343</xdr:colOff>
      <xdr:row>2</xdr:row>
      <xdr:rowOff>247652</xdr:rowOff>
    </xdr:to>
    <xdr:sp macro="" textlink="">
      <xdr:nvSpPr>
        <xdr:cNvPr id="7" name="Strzałka w górę 6"/>
        <xdr:cNvSpPr/>
      </xdr:nvSpPr>
      <xdr:spPr>
        <a:xfrm>
          <a:off x="10165556" y="1985964"/>
          <a:ext cx="165600" cy="250032"/>
        </a:xfrm>
        <a:prstGeom prst="upArrow">
          <a:avLst/>
        </a:prstGeom>
        <a:solidFill>
          <a:srgbClr val="41AB5D"/>
        </a:solidFill>
        <a:ln>
          <a:solidFill>
            <a:srgbClr val="41AB5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209550</xdr:colOff>
      <xdr:row>2</xdr:row>
      <xdr:rowOff>7144</xdr:rowOff>
    </xdr:from>
    <xdr:to>
      <xdr:col>8</xdr:col>
      <xdr:colOff>375150</xdr:colOff>
      <xdr:row>2</xdr:row>
      <xdr:rowOff>257176</xdr:rowOff>
    </xdr:to>
    <xdr:sp macro="" textlink="">
      <xdr:nvSpPr>
        <xdr:cNvPr id="8" name="Strzałka w górę 7"/>
        <xdr:cNvSpPr/>
      </xdr:nvSpPr>
      <xdr:spPr>
        <a:xfrm>
          <a:off x="8412956" y="1995488"/>
          <a:ext cx="165600" cy="250032"/>
        </a:xfrm>
        <a:prstGeom prst="upArrow">
          <a:avLst/>
        </a:prstGeom>
        <a:solidFill>
          <a:srgbClr val="41AB5D"/>
        </a:solidFill>
        <a:ln>
          <a:solidFill>
            <a:srgbClr val="41AB5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18</xdr:col>
      <xdr:colOff>221456</xdr:colOff>
      <xdr:row>2</xdr:row>
      <xdr:rowOff>19051</xdr:rowOff>
    </xdr:from>
    <xdr:to>
      <xdr:col>18</xdr:col>
      <xdr:colOff>387056</xdr:colOff>
      <xdr:row>2</xdr:row>
      <xdr:rowOff>269083</xdr:rowOff>
    </xdr:to>
    <xdr:sp macro="" textlink="">
      <xdr:nvSpPr>
        <xdr:cNvPr id="9" name="Strzałka w górę 8"/>
        <xdr:cNvSpPr/>
      </xdr:nvSpPr>
      <xdr:spPr>
        <a:xfrm>
          <a:off x="17056894" y="2007395"/>
          <a:ext cx="165600" cy="250032"/>
        </a:xfrm>
        <a:prstGeom prst="upArrow">
          <a:avLst/>
        </a:prstGeom>
        <a:solidFill>
          <a:srgbClr val="41AB5D"/>
        </a:solidFill>
        <a:ln>
          <a:solidFill>
            <a:srgbClr val="41AB5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16</xdr:col>
      <xdr:colOff>242887</xdr:colOff>
      <xdr:row>2</xdr:row>
      <xdr:rowOff>16670</xdr:rowOff>
    </xdr:from>
    <xdr:to>
      <xdr:col>16</xdr:col>
      <xdr:colOff>408487</xdr:colOff>
      <xdr:row>2</xdr:row>
      <xdr:rowOff>266702</xdr:rowOff>
    </xdr:to>
    <xdr:sp macro="" textlink="">
      <xdr:nvSpPr>
        <xdr:cNvPr id="10" name="Strzałka w górę 9"/>
        <xdr:cNvSpPr/>
      </xdr:nvSpPr>
      <xdr:spPr>
        <a:xfrm>
          <a:off x="15351918" y="2005014"/>
          <a:ext cx="165600" cy="250032"/>
        </a:xfrm>
        <a:prstGeom prst="upArrow">
          <a:avLst/>
        </a:prstGeom>
        <a:solidFill>
          <a:srgbClr val="41AB5D"/>
        </a:solidFill>
        <a:ln>
          <a:solidFill>
            <a:srgbClr val="41AB5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12</xdr:col>
      <xdr:colOff>221456</xdr:colOff>
      <xdr:row>2</xdr:row>
      <xdr:rowOff>7145</xdr:rowOff>
    </xdr:from>
    <xdr:to>
      <xdr:col>12</xdr:col>
      <xdr:colOff>387056</xdr:colOff>
      <xdr:row>2</xdr:row>
      <xdr:rowOff>257177</xdr:rowOff>
    </xdr:to>
    <xdr:sp macro="" textlink="">
      <xdr:nvSpPr>
        <xdr:cNvPr id="11" name="Strzałka w górę 10"/>
        <xdr:cNvSpPr/>
      </xdr:nvSpPr>
      <xdr:spPr>
        <a:xfrm>
          <a:off x="11877675" y="1995489"/>
          <a:ext cx="165600" cy="250032"/>
        </a:xfrm>
        <a:prstGeom prst="upArrow">
          <a:avLst/>
        </a:prstGeom>
        <a:solidFill>
          <a:srgbClr val="41AB5D"/>
        </a:solidFill>
        <a:ln>
          <a:solidFill>
            <a:srgbClr val="41AB5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14</xdr:col>
      <xdr:colOff>209553</xdr:colOff>
      <xdr:row>2</xdr:row>
      <xdr:rowOff>30959</xdr:rowOff>
    </xdr:from>
    <xdr:to>
      <xdr:col>14</xdr:col>
      <xdr:colOff>376240</xdr:colOff>
      <xdr:row>2</xdr:row>
      <xdr:rowOff>282959</xdr:rowOff>
    </xdr:to>
    <xdr:sp macro="" textlink="">
      <xdr:nvSpPr>
        <xdr:cNvPr id="12" name="Strzałka w dół 11"/>
        <xdr:cNvSpPr/>
      </xdr:nvSpPr>
      <xdr:spPr>
        <a:xfrm>
          <a:off x="13592178" y="2019303"/>
          <a:ext cx="166687" cy="252000"/>
        </a:xfrm>
        <a:prstGeom prst="downArrow">
          <a:avLst/>
        </a:prstGeom>
        <a:solidFill>
          <a:srgbClr val="D9F0A3"/>
        </a:solidFill>
        <a:ln>
          <a:solidFill>
            <a:srgbClr val="D9F0A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20</xdr:col>
      <xdr:colOff>214316</xdr:colOff>
      <xdr:row>2</xdr:row>
      <xdr:rowOff>23812</xdr:rowOff>
    </xdr:from>
    <xdr:to>
      <xdr:col>20</xdr:col>
      <xdr:colOff>381003</xdr:colOff>
      <xdr:row>2</xdr:row>
      <xdr:rowOff>275812</xdr:rowOff>
    </xdr:to>
    <xdr:sp macro="" textlink="">
      <xdr:nvSpPr>
        <xdr:cNvPr id="13" name="Strzałka w dół 12"/>
        <xdr:cNvSpPr/>
      </xdr:nvSpPr>
      <xdr:spPr>
        <a:xfrm>
          <a:off x="18776160" y="2012156"/>
          <a:ext cx="166687" cy="252000"/>
        </a:xfrm>
        <a:prstGeom prst="downArrow">
          <a:avLst/>
        </a:prstGeom>
        <a:solidFill>
          <a:srgbClr val="D9F0A3"/>
        </a:solidFill>
        <a:ln>
          <a:solidFill>
            <a:srgbClr val="D9F0A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22</xdr:col>
      <xdr:colOff>211935</xdr:colOff>
      <xdr:row>2</xdr:row>
      <xdr:rowOff>33337</xdr:rowOff>
    </xdr:from>
    <xdr:to>
      <xdr:col>22</xdr:col>
      <xdr:colOff>378622</xdr:colOff>
      <xdr:row>2</xdr:row>
      <xdr:rowOff>285337</xdr:rowOff>
    </xdr:to>
    <xdr:sp macro="" textlink="">
      <xdr:nvSpPr>
        <xdr:cNvPr id="14" name="Strzałka w dół 13"/>
        <xdr:cNvSpPr/>
      </xdr:nvSpPr>
      <xdr:spPr>
        <a:xfrm>
          <a:off x="20500185" y="2021681"/>
          <a:ext cx="166687" cy="252000"/>
        </a:xfrm>
        <a:prstGeom prst="downArrow">
          <a:avLst/>
        </a:prstGeom>
        <a:solidFill>
          <a:srgbClr val="D9F0A3"/>
        </a:solidFill>
        <a:ln>
          <a:solidFill>
            <a:srgbClr val="D9F0A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24</xdr:col>
      <xdr:colOff>230982</xdr:colOff>
      <xdr:row>2</xdr:row>
      <xdr:rowOff>16669</xdr:rowOff>
    </xdr:from>
    <xdr:to>
      <xdr:col>24</xdr:col>
      <xdr:colOff>396582</xdr:colOff>
      <xdr:row>2</xdr:row>
      <xdr:rowOff>266701</xdr:rowOff>
    </xdr:to>
    <xdr:sp macro="" textlink="">
      <xdr:nvSpPr>
        <xdr:cNvPr id="15" name="Strzałka w górę 14"/>
        <xdr:cNvSpPr/>
      </xdr:nvSpPr>
      <xdr:spPr>
        <a:xfrm>
          <a:off x="22245638" y="2005013"/>
          <a:ext cx="165600" cy="250032"/>
        </a:xfrm>
        <a:prstGeom prst="upArrow">
          <a:avLst/>
        </a:prstGeom>
        <a:solidFill>
          <a:srgbClr val="41AB5D"/>
        </a:solidFill>
        <a:ln>
          <a:solidFill>
            <a:srgbClr val="41AB5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26</xdr:col>
      <xdr:colOff>226218</xdr:colOff>
      <xdr:row>2</xdr:row>
      <xdr:rowOff>11906</xdr:rowOff>
    </xdr:from>
    <xdr:to>
      <xdr:col>26</xdr:col>
      <xdr:colOff>391818</xdr:colOff>
      <xdr:row>2</xdr:row>
      <xdr:rowOff>261938</xdr:rowOff>
    </xdr:to>
    <xdr:sp macro="" textlink="">
      <xdr:nvSpPr>
        <xdr:cNvPr id="16" name="Strzałka w górę 15"/>
        <xdr:cNvSpPr/>
      </xdr:nvSpPr>
      <xdr:spPr>
        <a:xfrm>
          <a:off x="23967281" y="2000250"/>
          <a:ext cx="165600" cy="250032"/>
        </a:xfrm>
        <a:prstGeom prst="upArrow">
          <a:avLst/>
        </a:prstGeom>
        <a:solidFill>
          <a:srgbClr val="41AB5D"/>
        </a:solidFill>
        <a:ln>
          <a:solidFill>
            <a:srgbClr val="41AB5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261934</xdr:colOff>
      <xdr:row>2</xdr:row>
      <xdr:rowOff>11908</xdr:rowOff>
    </xdr:from>
    <xdr:to>
      <xdr:col>28</xdr:col>
      <xdr:colOff>427534</xdr:colOff>
      <xdr:row>2</xdr:row>
      <xdr:rowOff>261940</xdr:rowOff>
    </xdr:to>
    <xdr:sp macro="" textlink="">
      <xdr:nvSpPr>
        <xdr:cNvPr id="17" name="Strzałka w górę 16"/>
        <xdr:cNvSpPr/>
      </xdr:nvSpPr>
      <xdr:spPr>
        <a:xfrm>
          <a:off x="25729403" y="2000252"/>
          <a:ext cx="165600" cy="250032"/>
        </a:xfrm>
        <a:prstGeom prst="upArrow">
          <a:avLst/>
        </a:prstGeom>
        <a:solidFill>
          <a:srgbClr val="41AB5D"/>
        </a:solidFill>
        <a:ln>
          <a:solidFill>
            <a:srgbClr val="41AB5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30</xdr:col>
      <xdr:colOff>226216</xdr:colOff>
      <xdr:row>2</xdr:row>
      <xdr:rowOff>11906</xdr:rowOff>
    </xdr:from>
    <xdr:to>
      <xdr:col>30</xdr:col>
      <xdr:colOff>391816</xdr:colOff>
      <xdr:row>2</xdr:row>
      <xdr:rowOff>261938</xdr:rowOff>
    </xdr:to>
    <xdr:sp macro="" textlink="">
      <xdr:nvSpPr>
        <xdr:cNvPr id="18" name="Strzałka w górę 17"/>
        <xdr:cNvSpPr/>
      </xdr:nvSpPr>
      <xdr:spPr>
        <a:xfrm>
          <a:off x="27420091" y="2000250"/>
          <a:ext cx="165600" cy="250032"/>
        </a:xfrm>
        <a:prstGeom prst="upArrow">
          <a:avLst/>
        </a:prstGeom>
        <a:solidFill>
          <a:srgbClr val="41AB5D"/>
        </a:solidFill>
        <a:ln>
          <a:solidFill>
            <a:srgbClr val="41AB5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247646</xdr:colOff>
      <xdr:row>2</xdr:row>
      <xdr:rowOff>9528</xdr:rowOff>
    </xdr:from>
    <xdr:to>
      <xdr:col>32</xdr:col>
      <xdr:colOff>413246</xdr:colOff>
      <xdr:row>2</xdr:row>
      <xdr:rowOff>259560</xdr:rowOff>
    </xdr:to>
    <xdr:sp macro="" textlink="">
      <xdr:nvSpPr>
        <xdr:cNvPr id="19" name="Strzałka w górę 18"/>
        <xdr:cNvSpPr/>
      </xdr:nvSpPr>
      <xdr:spPr>
        <a:xfrm>
          <a:off x="29167927" y="1997872"/>
          <a:ext cx="165600" cy="250032"/>
        </a:xfrm>
        <a:prstGeom prst="upArrow">
          <a:avLst/>
        </a:prstGeom>
        <a:solidFill>
          <a:srgbClr val="41AB5D"/>
        </a:solidFill>
        <a:ln>
          <a:solidFill>
            <a:srgbClr val="41AB5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333373</xdr:colOff>
      <xdr:row>46</xdr:row>
      <xdr:rowOff>11906</xdr:rowOff>
    </xdr:from>
    <xdr:to>
      <xdr:col>0</xdr:col>
      <xdr:colOff>498973</xdr:colOff>
      <xdr:row>46</xdr:row>
      <xdr:rowOff>261938</xdr:rowOff>
    </xdr:to>
    <xdr:sp macro="" textlink="">
      <xdr:nvSpPr>
        <xdr:cNvPr id="20" name="Strzałka w górę 19"/>
        <xdr:cNvSpPr/>
      </xdr:nvSpPr>
      <xdr:spPr>
        <a:xfrm>
          <a:off x="333373" y="9465469"/>
          <a:ext cx="165600" cy="250032"/>
        </a:xfrm>
        <a:prstGeom prst="upArrow">
          <a:avLst/>
        </a:prstGeom>
        <a:solidFill>
          <a:srgbClr val="41AB5D"/>
        </a:solidFill>
        <a:ln>
          <a:solidFill>
            <a:srgbClr val="41AB5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95253</xdr:colOff>
      <xdr:row>46</xdr:row>
      <xdr:rowOff>59530</xdr:rowOff>
    </xdr:from>
    <xdr:to>
      <xdr:col>1</xdr:col>
      <xdr:colOff>261940</xdr:colOff>
      <xdr:row>46</xdr:row>
      <xdr:rowOff>311530</xdr:rowOff>
    </xdr:to>
    <xdr:sp macro="" textlink="">
      <xdr:nvSpPr>
        <xdr:cNvPr id="21" name="Strzałka w dół 20"/>
        <xdr:cNvSpPr/>
      </xdr:nvSpPr>
      <xdr:spPr>
        <a:xfrm>
          <a:off x="1976441" y="9727405"/>
          <a:ext cx="166687" cy="252000"/>
        </a:xfrm>
        <a:prstGeom prst="downArrow">
          <a:avLst/>
        </a:prstGeom>
        <a:solidFill>
          <a:srgbClr val="D9F0A3"/>
        </a:solidFill>
        <a:ln>
          <a:solidFill>
            <a:srgbClr val="D9F0A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://www.tarnow.pl/Miasto/Urzad-Miasta-Tarnowa/Raporty-o-miescie" TargetMode="External"/><Relationship Id="rId1" Type="http://schemas.openxmlformats.org/officeDocument/2006/relationships/hyperlink" Target="http://www.stat.gov.pl/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M20"/>
  <sheetViews>
    <sheetView tabSelected="1" workbookViewId="0">
      <selection activeCell="A2" sqref="A2:H2"/>
    </sheetView>
  </sheetViews>
  <sheetFormatPr defaultRowHeight="15" x14ac:dyDescent="0.25"/>
  <cols>
    <col min="8" max="8" width="63.140625" customWidth="1"/>
  </cols>
  <sheetData>
    <row r="1" spans="1:13" x14ac:dyDescent="0.25">
      <c r="A1" s="10"/>
      <c r="B1" s="10"/>
      <c r="C1" s="10"/>
      <c r="D1" s="10"/>
      <c r="E1" s="10"/>
      <c r="F1" s="10"/>
      <c r="G1" s="10"/>
      <c r="H1" s="10"/>
    </row>
    <row r="2" spans="1:13" ht="15.75" x14ac:dyDescent="0.25">
      <c r="A2" s="258" t="s">
        <v>397</v>
      </c>
      <c r="B2" s="258"/>
      <c r="C2" s="258"/>
      <c r="D2" s="258"/>
      <c r="E2" s="258"/>
      <c r="F2" s="258"/>
      <c r="G2" s="258"/>
      <c r="H2" s="258"/>
    </row>
    <row r="3" spans="1:13" x14ac:dyDescent="0.25">
      <c r="A3" s="249"/>
      <c r="B3" s="249"/>
      <c r="C3" s="249"/>
      <c r="D3" s="249"/>
      <c r="E3" s="249"/>
      <c r="F3" s="249"/>
      <c r="G3" s="249"/>
      <c r="H3" s="249"/>
    </row>
    <row r="4" spans="1:13" x14ac:dyDescent="0.25">
      <c r="A4" s="250" t="s">
        <v>268</v>
      </c>
      <c r="B4" s="261" t="s">
        <v>396</v>
      </c>
      <c r="C4" s="261"/>
      <c r="D4" s="261"/>
      <c r="E4" s="261"/>
      <c r="F4" s="261"/>
      <c r="G4" s="261"/>
      <c r="H4" s="261"/>
    </row>
    <row r="5" spans="1:13" x14ac:dyDescent="0.25">
      <c r="A5" s="250" t="s">
        <v>252</v>
      </c>
      <c r="B5" s="259" t="s">
        <v>531</v>
      </c>
      <c r="C5" s="259"/>
      <c r="D5" s="259"/>
      <c r="E5" s="259"/>
      <c r="F5" s="259"/>
      <c r="G5" s="259"/>
      <c r="H5" s="251"/>
    </row>
    <row r="6" spans="1:13" x14ac:dyDescent="0.25">
      <c r="A6" s="250" t="s">
        <v>253</v>
      </c>
      <c r="B6" s="252" t="s">
        <v>532</v>
      </c>
      <c r="C6" s="252"/>
      <c r="D6" s="252"/>
      <c r="E6" s="252"/>
      <c r="F6" s="252"/>
      <c r="G6" s="252"/>
      <c r="H6" s="251"/>
    </row>
    <row r="7" spans="1:13" x14ac:dyDescent="0.25">
      <c r="A7" s="250" t="s">
        <v>255</v>
      </c>
      <c r="B7" s="253" t="s">
        <v>533</v>
      </c>
      <c r="C7" s="253"/>
      <c r="D7" s="253"/>
      <c r="E7" s="253"/>
      <c r="F7" s="253"/>
      <c r="G7" s="253"/>
      <c r="H7" s="254"/>
    </row>
    <row r="8" spans="1:13" x14ac:dyDescent="0.25">
      <c r="A8" s="250" t="s">
        <v>254</v>
      </c>
      <c r="B8" s="259" t="s">
        <v>534</v>
      </c>
      <c r="C8" s="259"/>
      <c r="D8" s="259"/>
      <c r="E8" s="259"/>
      <c r="F8" s="259"/>
      <c r="G8" s="259"/>
      <c r="H8" s="260"/>
    </row>
    <row r="9" spans="1:13" x14ac:dyDescent="0.25">
      <c r="A9" s="250" t="s">
        <v>256</v>
      </c>
      <c r="B9" s="259" t="s">
        <v>535</v>
      </c>
      <c r="C9" s="259"/>
      <c r="D9" s="259"/>
      <c r="E9" s="259"/>
      <c r="F9" s="259"/>
      <c r="G9" s="259"/>
      <c r="H9" s="251"/>
    </row>
    <row r="10" spans="1:13" x14ac:dyDescent="0.25">
      <c r="A10" s="250" t="s">
        <v>257</v>
      </c>
      <c r="B10" s="259" t="s">
        <v>536</v>
      </c>
      <c r="C10" s="259"/>
      <c r="D10" s="259"/>
      <c r="E10" s="259"/>
      <c r="F10" s="259"/>
      <c r="G10" s="259"/>
      <c r="H10" s="251"/>
    </row>
    <row r="11" spans="1:13" x14ac:dyDescent="0.25">
      <c r="A11" s="250" t="s">
        <v>258</v>
      </c>
      <c r="B11" s="259" t="s">
        <v>537</v>
      </c>
      <c r="C11" s="259"/>
      <c r="D11" s="259"/>
      <c r="E11" s="259"/>
      <c r="F11" s="259"/>
      <c r="G11" s="259"/>
      <c r="H11" s="251"/>
    </row>
    <row r="12" spans="1:13" x14ac:dyDescent="0.25">
      <c r="A12" s="250" t="s">
        <v>259</v>
      </c>
      <c r="B12" s="259" t="s">
        <v>538</v>
      </c>
      <c r="C12" s="259"/>
      <c r="D12" s="259"/>
      <c r="E12" s="259"/>
      <c r="F12" s="259"/>
      <c r="G12" s="259"/>
      <c r="H12" s="251"/>
    </row>
    <row r="13" spans="1:13" x14ac:dyDescent="0.25">
      <c r="A13" s="250" t="s">
        <v>260</v>
      </c>
      <c r="B13" s="259" t="s">
        <v>539</v>
      </c>
      <c r="C13" s="259"/>
      <c r="D13" s="259"/>
      <c r="E13" s="259"/>
      <c r="F13" s="259"/>
      <c r="G13" s="259"/>
      <c r="H13" s="260"/>
    </row>
    <row r="14" spans="1:13" x14ac:dyDescent="0.25">
      <c r="A14" s="250" t="s">
        <v>261</v>
      </c>
      <c r="B14" s="259" t="s">
        <v>540</v>
      </c>
      <c r="C14" s="259"/>
      <c r="D14" s="259"/>
      <c r="E14" s="259"/>
      <c r="F14" s="259"/>
      <c r="G14" s="259"/>
      <c r="H14" s="260"/>
    </row>
    <row r="15" spans="1:13" x14ac:dyDescent="0.25">
      <c r="A15" s="250" t="s">
        <v>262</v>
      </c>
      <c r="B15" s="259" t="s">
        <v>541</v>
      </c>
      <c r="C15" s="259"/>
      <c r="D15" s="259"/>
      <c r="E15" s="259"/>
      <c r="F15" s="259"/>
      <c r="G15" s="259"/>
      <c r="H15" s="260"/>
    </row>
    <row r="16" spans="1:13" x14ac:dyDescent="0.25">
      <c r="A16" s="250" t="s">
        <v>263</v>
      </c>
      <c r="B16" s="259" t="s">
        <v>542</v>
      </c>
      <c r="C16" s="259"/>
      <c r="D16" s="259"/>
      <c r="E16" s="259"/>
      <c r="F16" s="259"/>
      <c r="G16" s="259"/>
      <c r="H16" s="251"/>
      <c r="M16" s="38"/>
    </row>
    <row r="17" spans="1:8" x14ac:dyDescent="0.25">
      <c r="A17" s="250" t="s">
        <v>264</v>
      </c>
      <c r="B17" s="252" t="s">
        <v>543</v>
      </c>
      <c r="C17" s="252"/>
      <c r="D17" s="252"/>
      <c r="E17" s="252"/>
      <c r="F17" s="252"/>
      <c r="G17" s="252"/>
      <c r="H17" s="251"/>
    </row>
    <row r="18" spans="1:8" x14ac:dyDescent="0.25">
      <c r="A18" s="250" t="s">
        <v>265</v>
      </c>
      <c r="B18" s="259" t="s">
        <v>544</v>
      </c>
      <c r="C18" s="259"/>
      <c r="D18" s="259"/>
      <c r="E18" s="259"/>
      <c r="F18" s="259"/>
      <c r="G18" s="259"/>
      <c r="H18" s="260"/>
    </row>
    <row r="19" spans="1:8" x14ac:dyDescent="0.25">
      <c r="A19" s="250" t="s">
        <v>266</v>
      </c>
      <c r="B19" s="250" t="s">
        <v>399</v>
      </c>
      <c r="C19" s="251"/>
      <c r="D19" s="251"/>
      <c r="E19" s="251"/>
      <c r="F19" s="251"/>
      <c r="G19" s="251"/>
      <c r="H19" s="251"/>
    </row>
    <row r="20" spans="1:8" x14ac:dyDescent="0.25">
      <c r="A20" s="250" t="s">
        <v>267</v>
      </c>
      <c r="B20" s="250" t="s">
        <v>530</v>
      </c>
      <c r="C20" s="251"/>
      <c r="D20" s="251"/>
      <c r="E20" s="251"/>
      <c r="F20" s="251"/>
      <c r="G20" s="251"/>
      <c r="H20" s="251"/>
    </row>
  </sheetData>
  <mergeCells count="13">
    <mergeCell ref="A2:H2"/>
    <mergeCell ref="B5:G5"/>
    <mergeCell ref="B8:H8"/>
    <mergeCell ref="B4:H4"/>
    <mergeCell ref="B18:H18"/>
    <mergeCell ref="B9:G9"/>
    <mergeCell ref="B16:G16"/>
    <mergeCell ref="B10:G10"/>
    <mergeCell ref="B11:G11"/>
    <mergeCell ref="B12:G12"/>
    <mergeCell ref="B13:H13"/>
    <mergeCell ref="B14:H14"/>
    <mergeCell ref="B15:H15"/>
  </mergeCells>
  <hyperlinks>
    <hyperlink ref="A4" location="'Tabl. 1.'!A1" display="TABL. 1.  "/>
    <hyperlink ref="B4" location="'Tabl. 1.'!A1" display="TARNÓW NA TLE WOJEWÓDZTWA MAŁOPOLSKIEGO W 2016 R."/>
    <hyperlink ref="A5" location="'Tabl. 2.'!A1" display="TABL. 2.  "/>
    <hyperlink ref="B5:G5" location="'Tabl. 2.'!A1" display="STAN LUDNOŚCI"/>
    <hyperlink ref="A6" location="'Tabl. 3. '!A1" display="TABL. 3. "/>
    <hyperlink ref="B6:G6" location="'Tabl. 3. '!A1" display="RUCH NATURALNY I MIGRACJE"/>
    <hyperlink ref="A7" location="'Tabl. 4.  '!A1" display="TABL. 4."/>
    <hyperlink ref="B7:G7" location="'Tabl. 4.  '!A1" display=" RYNEK PRACY  "/>
    <hyperlink ref="A8" location="'Tabl. 5. '!A1" display="TABL. 5.  "/>
    <hyperlink ref="B8:G8" location="'Tabl. 5. '!A1" display="WYNAGRODZENIA I ŚWIADECZENIA SPOŁECZNE"/>
    <hyperlink ref="A9" location="'Tabl. 6.  '!A1" display="TABL. 6. "/>
    <hyperlink ref="B9:G9" location="'Tabl. 6.  '!A1" display="EDUKACJA I WYCHOWANIE"/>
    <hyperlink ref="A10" location="'Tabl. 7. '!A1" display="TABL. 7."/>
    <hyperlink ref="B10:G10" location="'Tabl. 7. '!A1" display="OCHRONA ZDROWIA"/>
    <hyperlink ref="A11" location="'Tabl. 8.'!A1" display="TABL. 8.  "/>
    <hyperlink ref="B11:G11" location="'Tabl. 8.'!A1" display="KULTURA "/>
    <hyperlink ref="A12" location="'Tabl. 9.  '!A1" display="TABL. 9. "/>
    <hyperlink ref="B12:G12" location="'Tabl. 9.  '!A1" display="TURYSTYKA"/>
    <hyperlink ref="A13" location="'Tabl. 10.  '!A1" display="TABL. 10."/>
    <hyperlink ref="B13:G13" location="'Tabl. 10.  '!A1" display="INFRASTRUKTURA KOMUNALNA, HANDEL"/>
    <hyperlink ref="A14" location="'Tabl. 11   '!A1" display="TABL. 11.  "/>
    <hyperlink ref="B14:G14" location="'Tabl. 11   '!A1" display="GOSPODARKA MIESZKANIOWA"/>
    <hyperlink ref="A15" location="'Tabl. 12. '!A1" display="TABL. 12. "/>
    <hyperlink ref="B15:G15" location="'Tabl. 12. '!A1" display="STAN I OCHRONA ŚRODOWISKA"/>
    <hyperlink ref="A16" location="'Tabl. 13.   '!A1" display="TABL. 13."/>
    <hyperlink ref="B16:G16" location="'Tabl. 13.   '!A1" display="INWESTYCJE "/>
    <hyperlink ref="A17" location="'Tabl. 14 .  '!A1" display="TABL. 14."/>
    <hyperlink ref="B17:G17" location="'Tabl. 14 .  '!A1" display="DOCHODY I WYDATKI BUDŻETU MIASTA"/>
    <hyperlink ref="A18" location="'Tabl.15. '!A1" display="TABL. 15.  "/>
    <hyperlink ref="B18:G18" location="'Tabl.15. '!A1" display=" PODMIOTY GOSPODARKI NARODOWEJ"/>
    <hyperlink ref="A19" location="'Tabl. 16'!A1" display="TABL. 16. "/>
    <hyperlink ref="B19" location="'Tabl. 16'!A1" display="DZIAŁALNOŚĆ URZĘDU MIASTA TARNOWA W 2016 R. "/>
    <hyperlink ref="A20" location="'Tabl. 17'!A1" display="TABL. 17."/>
    <hyperlink ref="B20" location="'Tabl. 17'!A1" display=" TARNÓW NA TLE INNYCH MIAST W 2016 R.a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F20"/>
  <sheetViews>
    <sheetView workbookViewId="0">
      <selection activeCell="J15" sqref="I15:J15"/>
    </sheetView>
  </sheetViews>
  <sheetFormatPr defaultRowHeight="15" x14ac:dyDescent="0.25"/>
  <cols>
    <col min="1" max="1" width="44.140625" customWidth="1"/>
    <col min="2" max="4" width="15.7109375" customWidth="1"/>
    <col min="5" max="5" width="15.7109375" style="2" customWidth="1"/>
    <col min="6" max="6" width="9.140625" style="2"/>
  </cols>
  <sheetData>
    <row r="1" spans="1:6" s="58" customFormat="1" ht="35.1" customHeight="1" x14ac:dyDescent="0.2">
      <c r="A1" s="295" t="s">
        <v>582</v>
      </c>
      <c r="B1" s="295"/>
      <c r="C1" s="295"/>
      <c r="D1" s="295"/>
      <c r="E1" s="295"/>
      <c r="F1" s="179" t="s">
        <v>398</v>
      </c>
    </row>
    <row r="2" spans="1:6" ht="20.100000000000001" customHeight="1" x14ac:dyDescent="0.25">
      <c r="A2" s="263" t="s">
        <v>0</v>
      </c>
      <c r="B2" s="125">
        <v>2010</v>
      </c>
      <c r="C2" s="125">
        <v>2015</v>
      </c>
      <c r="D2" s="264">
        <v>2016</v>
      </c>
      <c r="E2" s="265"/>
      <c r="F2"/>
    </row>
    <row r="3" spans="1:6" ht="20.100000000000001" customHeight="1" x14ac:dyDescent="0.25">
      <c r="A3" s="263"/>
      <c r="B3" s="264" t="s">
        <v>7</v>
      </c>
      <c r="C3" s="264"/>
      <c r="D3" s="264"/>
      <c r="E3" s="126" t="s">
        <v>60</v>
      </c>
      <c r="F3"/>
    </row>
    <row r="4" spans="1:6" ht="21.75" customHeight="1" x14ac:dyDescent="0.25">
      <c r="A4" s="180" t="s">
        <v>497</v>
      </c>
      <c r="B4" s="181">
        <v>11</v>
      </c>
      <c r="C4" s="181">
        <v>12</v>
      </c>
      <c r="D4" s="181">
        <v>13</v>
      </c>
      <c r="E4" s="129">
        <v>108.3</v>
      </c>
    </row>
    <row r="5" spans="1:6" ht="15" customHeight="1" x14ac:dyDescent="0.25">
      <c r="A5" s="178" t="s">
        <v>138</v>
      </c>
      <c r="B5" s="169">
        <v>3</v>
      </c>
      <c r="C5" s="169">
        <v>8</v>
      </c>
      <c r="D5" s="169">
        <v>8</v>
      </c>
      <c r="E5" s="103">
        <v>100</v>
      </c>
    </row>
    <row r="6" spans="1:6" ht="15" customHeight="1" x14ac:dyDescent="0.25">
      <c r="A6" s="182" t="s">
        <v>520</v>
      </c>
      <c r="B6" s="169">
        <v>705</v>
      </c>
      <c r="C6" s="169">
        <v>880</v>
      </c>
      <c r="D6" s="169">
        <v>888</v>
      </c>
      <c r="E6" s="103">
        <v>100.9</v>
      </c>
    </row>
    <row r="7" spans="1:6" ht="15" customHeight="1" x14ac:dyDescent="0.25">
      <c r="A7" s="178" t="s">
        <v>138</v>
      </c>
      <c r="B7" s="169">
        <v>402</v>
      </c>
      <c r="C7" s="169">
        <v>719</v>
      </c>
      <c r="D7" s="169">
        <v>654</v>
      </c>
      <c r="E7" s="103">
        <v>91</v>
      </c>
    </row>
    <row r="8" spans="1:6" ht="15" customHeight="1" x14ac:dyDescent="0.25">
      <c r="A8" s="178" t="s">
        <v>39</v>
      </c>
      <c r="B8" s="169">
        <v>44103</v>
      </c>
      <c r="C8" s="169">
        <v>42085</v>
      </c>
      <c r="D8" s="169">
        <v>48761</v>
      </c>
      <c r="E8" s="103">
        <v>115.9</v>
      </c>
    </row>
    <row r="9" spans="1:6" ht="15" customHeight="1" x14ac:dyDescent="0.25">
      <c r="A9" s="178" t="s">
        <v>139</v>
      </c>
      <c r="B9" s="169">
        <v>7250</v>
      </c>
      <c r="C9" s="169">
        <v>7591</v>
      </c>
      <c r="D9" s="169">
        <v>9725</v>
      </c>
      <c r="E9" s="103">
        <v>128.1</v>
      </c>
    </row>
    <row r="10" spans="1:6" ht="45" customHeight="1" x14ac:dyDescent="0.25">
      <c r="A10" s="115" t="s">
        <v>140</v>
      </c>
      <c r="B10" s="169">
        <v>42999</v>
      </c>
      <c r="C10" s="169">
        <v>39436</v>
      </c>
      <c r="D10" s="169">
        <v>47635</v>
      </c>
      <c r="E10" s="103">
        <v>120.8</v>
      </c>
    </row>
    <row r="11" spans="1:6" ht="15" customHeight="1" x14ac:dyDescent="0.25">
      <c r="A11" s="178" t="s">
        <v>141</v>
      </c>
      <c r="B11" s="169">
        <v>8019</v>
      </c>
      <c r="C11" s="169">
        <v>7560</v>
      </c>
      <c r="D11" s="169">
        <v>10518</v>
      </c>
      <c r="E11" s="103">
        <v>139.1</v>
      </c>
    </row>
    <row r="12" spans="1:6" ht="15" customHeight="1" x14ac:dyDescent="0.25">
      <c r="A12" s="178" t="s">
        <v>5</v>
      </c>
      <c r="B12" s="169">
        <v>72475</v>
      </c>
      <c r="C12" s="169">
        <v>74201</v>
      </c>
      <c r="D12" s="169">
        <v>90540</v>
      </c>
      <c r="E12" s="103">
        <v>122</v>
      </c>
    </row>
    <row r="13" spans="1:6" ht="15" customHeight="1" x14ac:dyDescent="0.25">
      <c r="A13" s="178" t="s">
        <v>142</v>
      </c>
      <c r="B13" s="169">
        <v>11530</v>
      </c>
      <c r="C13" s="169">
        <v>11784</v>
      </c>
      <c r="D13" s="169">
        <v>17251</v>
      </c>
      <c r="E13" s="103">
        <v>146.4</v>
      </c>
    </row>
    <row r="14" spans="1:6" ht="30" customHeight="1" x14ac:dyDescent="0.25">
      <c r="A14" s="183" t="s">
        <v>143</v>
      </c>
      <c r="B14" s="122">
        <v>28.8</v>
      </c>
      <c r="C14" s="122">
        <v>24.1</v>
      </c>
      <c r="D14" s="122">
        <v>30</v>
      </c>
      <c r="E14" s="106" t="s">
        <v>405</v>
      </c>
    </row>
    <row r="15" spans="1:6" x14ac:dyDescent="0.25">
      <c r="A15" s="11"/>
      <c r="B15" s="11"/>
      <c r="C15" s="11"/>
      <c r="D15" s="11"/>
      <c r="E15" s="12"/>
    </row>
    <row r="16" spans="1:6" x14ac:dyDescent="0.25">
      <c r="A16" s="25" t="s">
        <v>519</v>
      </c>
      <c r="B16" s="11"/>
      <c r="C16" s="11"/>
      <c r="D16" s="11"/>
      <c r="E16" s="12"/>
    </row>
    <row r="17" spans="1:5" x14ac:dyDescent="0.25">
      <c r="A17" s="26"/>
      <c r="B17" s="26"/>
      <c r="C17" s="26"/>
      <c r="D17" s="26"/>
      <c r="E17" s="27"/>
    </row>
    <row r="18" spans="1:5" x14ac:dyDescent="0.25">
      <c r="A18" s="26"/>
      <c r="B18" s="26"/>
      <c r="C18" s="26"/>
      <c r="D18" s="26"/>
      <c r="E18" s="27"/>
    </row>
    <row r="19" spans="1:5" x14ac:dyDescent="0.25">
      <c r="A19" s="26"/>
      <c r="B19" s="26"/>
      <c r="C19" s="26"/>
      <c r="D19" s="26"/>
      <c r="E19" s="27"/>
    </row>
    <row r="20" spans="1:5" x14ac:dyDescent="0.25">
      <c r="A20" s="26"/>
      <c r="B20" s="26"/>
      <c r="C20" s="26"/>
      <c r="D20" s="26"/>
      <c r="E20" s="27"/>
    </row>
  </sheetData>
  <mergeCells count="4">
    <mergeCell ref="A1:E1"/>
    <mergeCell ref="A2:A3"/>
    <mergeCell ref="D2:E2"/>
    <mergeCell ref="B3:D3"/>
  </mergeCells>
  <hyperlinks>
    <hyperlink ref="F1" location="'SPIS TABLIC'!A12" display="Powrót do spisu tablic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F12"/>
  <sheetViews>
    <sheetView workbookViewId="0">
      <selection activeCell="B14" sqref="B14"/>
    </sheetView>
  </sheetViews>
  <sheetFormatPr defaultRowHeight="15" x14ac:dyDescent="0.25"/>
  <cols>
    <col min="1" max="1" width="44.140625" customWidth="1"/>
    <col min="2" max="4" width="15.7109375" customWidth="1"/>
    <col min="5" max="5" width="15.7109375" style="2" customWidth="1"/>
    <col min="6" max="6" width="9.140625" style="2"/>
  </cols>
  <sheetData>
    <row r="1" spans="1:6" s="6" customFormat="1" ht="35.1" customHeight="1" x14ac:dyDescent="0.2">
      <c r="A1" s="296" t="s">
        <v>617</v>
      </c>
      <c r="B1" s="296"/>
      <c r="C1" s="296"/>
      <c r="D1" s="296"/>
      <c r="E1" s="296"/>
      <c r="F1" s="51" t="s">
        <v>398</v>
      </c>
    </row>
    <row r="2" spans="1:6" ht="20.100000000000001" customHeight="1" x14ac:dyDescent="0.25">
      <c r="A2" s="263" t="s">
        <v>0</v>
      </c>
      <c r="B2" s="125">
        <v>2010</v>
      </c>
      <c r="C2" s="125">
        <v>2015</v>
      </c>
      <c r="D2" s="264">
        <v>2016</v>
      </c>
      <c r="E2" s="265"/>
    </row>
    <row r="3" spans="1:6" ht="20.100000000000001" customHeight="1" x14ac:dyDescent="0.25">
      <c r="A3" s="263"/>
      <c r="B3" s="264" t="s">
        <v>7</v>
      </c>
      <c r="C3" s="264"/>
      <c r="D3" s="264"/>
      <c r="E3" s="126" t="s">
        <v>60</v>
      </c>
    </row>
    <row r="4" spans="1:6" ht="24.95" customHeight="1" x14ac:dyDescent="0.25">
      <c r="A4" s="166" t="s">
        <v>144</v>
      </c>
      <c r="B4" s="168"/>
      <c r="C4" s="168"/>
      <c r="D4" s="185"/>
      <c r="E4" s="186"/>
    </row>
    <row r="5" spans="1:6" ht="15" customHeight="1" x14ac:dyDescent="0.25">
      <c r="A5" s="7" t="s">
        <v>145</v>
      </c>
      <c r="B5" s="120">
        <v>291.60000000000002</v>
      </c>
      <c r="C5" s="120">
        <v>312</v>
      </c>
      <c r="D5" s="120">
        <v>316.5</v>
      </c>
      <c r="E5" s="187">
        <v>101.4</v>
      </c>
    </row>
    <row r="6" spans="1:6" ht="15" customHeight="1" x14ac:dyDescent="0.25">
      <c r="A6" s="28" t="s">
        <v>187</v>
      </c>
      <c r="B6" s="120">
        <v>335.4</v>
      </c>
      <c r="C6" s="120">
        <v>355.4</v>
      </c>
      <c r="D6" s="120">
        <v>358.2</v>
      </c>
      <c r="E6" s="187">
        <v>100.8</v>
      </c>
    </row>
    <row r="7" spans="1:6" ht="24.95" customHeight="1" x14ac:dyDescent="0.25">
      <c r="A7" s="166" t="s">
        <v>608</v>
      </c>
      <c r="B7" s="171">
        <v>14</v>
      </c>
      <c r="C7" s="171">
        <v>15</v>
      </c>
      <c r="D7" s="171">
        <v>15</v>
      </c>
      <c r="E7" s="188">
        <v>100</v>
      </c>
    </row>
    <row r="8" spans="1:6" ht="15" customHeight="1" x14ac:dyDescent="0.25">
      <c r="A8" s="28" t="s">
        <v>188</v>
      </c>
      <c r="B8" s="120">
        <v>75.599999999999994</v>
      </c>
      <c r="C8" s="120">
        <v>96.5</v>
      </c>
      <c r="D8" s="120">
        <v>96.5</v>
      </c>
      <c r="E8" s="187">
        <f>D8/C8*100</f>
        <v>100</v>
      </c>
    </row>
    <row r="9" spans="1:6" ht="15" customHeight="1" x14ac:dyDescent="0.25">
      <c r="A9" s="7" t="s">
        <v>609</v>
      </c>
      <c r="B9" s="169">
        <v>304</v>
      </c>
      <c r="C9" s="169">
        <v>297</v>
      </c>
      <c r="D9" s="169">
        <v>297</v>
      </c>
      <c r="E9" s="187">
        <f>D9/C9*100</f>
        <v>100</v>
      </c>
    </row>
    <row r="10" spans="1:6" ht="24.95" customHeight="1" x14ac:dyDescent="0.25">
      <c r="A10" s="184" t="s">
        <v>189</v>
      </c>
      <c r="B10" s="171">
        <v>2</v>
      </c>
      <c r="C10" s="171">
        <v>2</v>
      </c>
      <c r="D10" s="171">
        <v>3</v>
      </c>
      <c r="E10" s="188">
        <f>D10/C10*100</f>
        <v>150</v>
      </c>
    </row>
    <row r="11" spans="1:6" ht="18" customHeight="1" x14ac:dyDescent="0.25">
      <c r="A11" s="12" t="s">
        <v>146</v>
      </c>
      <c r="B11" s="12"/>
      <c r="C11" s="12"/>
      <c r="D11" s="92"/>
      <c r="E11" s="12"/>
    </row>
    <row r="12" spans="1:6" x14ac:dyDescent="0.25">
      <c r="A12" s="10"/>
      <c r="B12" s="10"/>
      <c r="C12" s="10"/>
      <c r="D12" s="10"/>
      <c r="E12" s="9"/>
    </row>
  </sheetData>
  <mergeCells count="4">
    <mergeCell ref="A1:E1"/>
    <mergeCell ref="A2:A3"/>
    <mergeCell ref="D2:E2"/>
    <mergeCell ref="B3:D3"/>
  </mergeCells>
  <hyperlinks>
    <hyperlink ref="F1" location="'SPIS TABLIC'!A13" display="Powrót do spisu tablic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F31"/>
  <sheetViews>
    <sheetView topLeftCell="A10" workbookViewId="0">
      <selection activeCell="H10" sqref="H10"/>
    </sheetView>
  </sheetViews>
  <sheetFormatPr defaultRowHeight="15" x14ac:dyDescent="0.25"/>
  <cols>
    <col min="1" max="1" width="48" style="2" customWidth="1"/>
    <col min="2" max="4" width="15.7109375" customWidth="1"/>
    <col min="5" max="5" width="15.7109375" style="2" customWidth="1"/>
    <col min="6" max="6" width="9.140625" style="2"/>
  </cols>
  <sheetData>
    <row r="1" spans="1:6" s="58" customFormat="1" ht="35.1" customHeight="1" x14ac:dyDescent="0.2">
      <c r="A1" s="301" t="s">
        <v>584</v>
      </c>
      <c r="B1" s="301"/>
      <c r="C1" s="301"/>
      <c r="D1" s="301"/>
      <c r="E1" s="301"/>
      <c r="F1" s="128" t="s">
        <v>398</v>
      </c>
    </row>
    <row r="2" spans="1:6" ht="20.100000000000001" customHeight="1" x14ac:dyDescent="0.25">
      <c r="A2" s="263" t="s">
        <v>0</v>
      </c>
      <c r="B2" s="125">
        <v>2010</v>
      </c>
      <c r="C2" s="125">
        <v>2015</v>
      </c>
      <c r="D2" s="264">
        <v>2016</v>
      </c>
      <c r="E2" s="265"/>
    </row>
    <row r="3" spans="1:6" ht="20.100000000000001" customHeight="1" x14ac:dyDescent="0.25">
      <c r="A3" s="263"/>
      <c r="B3" s="264" t="s">
        <v>7</v>
      </c>
      <c r="C3" s="264"/>
      <c r="D3" s="264"/>
      <c r="E3" s="126" t="s">
        <v>60</v>
      </c>
    </row>
    <row r="4" spans="1:6" s="31" customFormat="1" ht="30" customHeight="1" x14ac:dyDescent="0.25">
      <c r="A4" s="189" t="s">
        <v>583</v>
      </c>
      <c r="B4" s="190"/>
      <c r="C4" s="190"/>
      <c r="D4" s="190"/>
      <c r="E4" s="129"/>
      <c r="F4" s="30"/>
    </row>
    <row r="5" spans="1:6" ht="15" customHeight="1" x14ac:dyDescent="0.25">
      <c r="A5" s="104" t="s">
        <v>40</v>
      </c>
      <c r="B5" s="171">
        <v>41673</v>
      </c>
      <c r="C5" s="171">
        <v>43154</v>
      </c>
      <c r="D5" s="171">
        <v>43399</v>
      </c>
      <c r="E5" s="142">
        <v>100.6</v>
      </c>
    </row>
    <row r="6" spans="1:6" ht="15" customHeight="1" x14ac:dyDescent="0.25">
      <c r="A6" s="104" t="s">
        <v>41</v>
      </c>
      <c r="B6" s="169">
        <v>149152</v>
      </c>
      <c r="C6" s="169">
        <v>155140</v>
      </c>
      <c r="D6" s="169">
        <v>156084</v>
      </c>
      <c r="E6" s="103">
        <v>100.6</v>
      </c>
    </row>
    <row r="7" spans="1:6" ht="15" customHeight="1" x14ac:dyDescent="0.25">
      <c r="A7" s="112" t="s">
        <v>618</v>
      </c>
      <c r="B7" s="122">
        <v>2598.6999999999998</v>
      </c>
      <c r="C7" s="122">
        <v>2738.8</v>
      </c>
      <c r="D7" s="122">
        <v>2760.2</v>
      </c>
      <c r="E7" s="103">
        <v>100.8</v>
      </c>
    </row>
    <row r="8" spans="1:6" ht="15" customHeight="1" x14ac:dyDescent="0.25">
      <c r="A8" s="191" t="s">
        <v>42</v>
      </c>
      <c r="B8" s="192"/>
      <c r="C8" s="192"/>
      <c r="D8" s="193"/>
      <c r="E8" s="194"/>
    </row>
    <row r="9" spans="1:6" ht="15" customHeight="1" x14ac:dyDescent="0.25">
      <c r="A9" s="104" t="s">
        <v>148</v>
      </c>
      <c r="B9" s="195">
        <v>3.58</v>
      </c>
      <c r="C9" s="195">
        <v>3.6</v>
      </c>
      <c r="D9" s="195">
        <v>3.6</v>
      </c>
      <c r="E9" s="103">
        <v>100</v>
      </c>
    </row>
    <row r="10" spans="1:6" ht="15" customHeight="1" x14ac:dyDescent="0.25">
      <c r="A10" s="104" t="s">
        <v>149</v>
      </c>
      <c r="B10" s="195">
        <v>2.74</v>
      </c>
      <c r="C10" s="195">
        <v>2.56</v>
      </c>
      <c r="D10" s="195">
        <v>2.54</v>
      </c>
      <c r="E10" s="106" t="s">
        <v>405</v>
      </c>
    </row>
    <row r="11" spans="1:6" ht="15" customHeight="1" x14ac:dyDescent="0.25">
      <c r="A11" s="104" t="s">
        <v>150</v>
      </c>
      <c r="B11" s="195">
        <v>0.77</v>
      </c>
      <c r="C11" s="195">
        <v>0.71</v>
      </c>
      <c r="D11" s="195">
        <v>0.71</v>
      </c>
      <c r="E11" s="106" t="s">
        <v>405</v>
      </c>
    </row>
    <row r="12" spans="1:6" ht="15" customHeight="1" x14ac:dyDescent="0.25">
      <c r="A12" s="191" t="s">
        <v>422</v>
      </c>
      <c r="B12" s="122">
        <v>62.4</v>
      </c>
      <c r="C12" s="122">
        <v>63.5</v>
      </c>
      <c r="D12" s="122">
        <v>63.6</v>
      </c>
      <c r="E12" s="103">
        <v>100.2</v>
      </c>
    </row>
    <row r="13" spans="1:6" ht="15" customHeight="1" x14ac:dyDescent="0.25">
      <c r="A13" s="123" t="s">
        <v>423</v>
      </c>
      <c r="B13" s="122">
        <v>22.8</v>
      </c>
      <c r="C13" s="122">
        <v>24.8</v>
      </c>
      <c r="D13" s="122">
        <v>25.1</v>
      </c>
      <c r="E13" s="106" t="s">
        <v>405</v>
      </c>
    </row>
    <row r="14" spans="1:6" ht="30" customHeight="1" x14ac:dyDescent="0.25">
      <c r="A14" s="297" t="s">
        <v>390</v>
      </c>
      <c r="B14" s="298"/>
      <c r="C14" s="298"/>
      <c r="D14" s="298"/>
      <c r="E14" s="298"/>
    </row>
    <row r="15" spans="1:6" ht="15.75" customHeight="1" x14ac:dyDescent="0.25">
      <c r="A15" s="1" t="s">
        <v>43</v>
      </c>
      <c r="B15" s="196">
        <v>265</v>
      </c>
      <c r="C15" s="196">
        <v>282</v>
      </c>
      <c r="D15" s="196">
        <v>265</v>
      </c>
      <c r="E15" s="197">
        <v>94</v>
      </c>
    </row>
    <row r="16" spans="1:6" ht="15" customHeight="1" x14ac:dyDescent="0.25">
      <c r="A16" s="19" t="s">
        <v>190</v>
      </c>
      <c r="B16" s="196">
        <v>193</v>
      </c>
      <c r="C16" s="196">
        <v>168</v>
      </c>
      <c r="D16" s="196">
        <v>175</v>
      </c>
      <c r="E16" s="197">
        <v>104.2</v>
      </c>
    </row>
    <row r="17" spans="1:5" ht="15" customHeight="1" x14ac:dyDescent="0.25">
      <c r="A17" s="1" t="s">
        <v>44</v>
      </c>
      <c r="B17" s="196">
        <v>1209</v>
      </c>
      <c r="C17" s="196">
        <v>1070</v>
      </c>
      <c r="D17" s="196">
        <v>1002</v>
      </c>
      <c r="E17" s="197">
        <v>93.6</v>
      </c>
    </row>
    <row r="18" spans="1:5" ht="15" customHeight="1" x14ac:dyDescent="0.25">
      <c r="A18" s="19" t="s">
        <v>191</v>
      </c>
      <c r="B18" s="196">
        <v>919</v>
      </c>
      <c r="C18" s="196">
        <v>818</v>
      </c>
      <c r="D18" s="196">
        <v>766</v>
      </c>
      <c r="E18" s="197">
        <v>93.6</v>
      </c>
    </row>
    <row r="19" spans="1:5" ht="15" customHeight="1" x14ac:dyDescent="0.25">
      <c r="A19" s="19" t="s">
        <v>521</v>
      </c>
      <c r="B19" s="196">
        <v>28829</v>
      </c>
      <c r="C19" s="196">
        <v>23670</v>
      </c>
      <c r="D19" s="196">
        <v>22338</v>
      </c>
      <c r="E19" s="197">
        <v>94.4</v>
      </c>
    </row>
    <row r="20" spans="1:5" ht="15" customHeight="1" x14ac:dyDescent="0.25">
      <c r="A20" s="19" t="s">
        <v>522</v>
      </c>
      <c r="B20" s="196">
        <v>22793</v>
      </c>
      <c r="C20" s="196">
        <v>19717</v>
      </c>
      <c r="D20" s="196">
        <v>18248</v>
      </c>
      <c r="E20" s="197">
        <v>92.5</v>
      </c>
    </row>
    <row r="21" spans="1:5" ht="25.5" customHeight="1" x14ac:dyDescent="0.25">
      <c r="A21" s="32" t="s">
        <v>192</v>
      </c>
      <c r="B21" s="198">
        <v>108.8</v>
      </c>
      <c r="C21" s="198">
        <v>83.9</v>
      </c>
      <c r="D21" s="198">
        <v>84.3</v>
      </c>
      <c r="E21" s="197">
        <v>100.5</v>
      </c>
    </row>
    <row r="22" spans="1:5" ht="15" customHeight="1" x14ac:dyDescent="0.25">
      <c r="A22" s="19" t="s">
        <v>523</v>
      </c>
      <c r="B22" s="198">
        <v>118.1</v>
      </c>
      <c r="C22" s="198">
        <v>117.4</v>
      </c>
      <c r="D22" s="198">
        <v>104.3</v>
      </c>
      <c r="E22" s="197">
        <v>88.8</v>
      </c>
    </row>
    <row r="23" spans="1:5" ht="15" customHeight="1" x14ac:dyDescent="0.25">
      <c r="A23" s="1" t="s">
        <v>6</v>
      </c>
      <c r="B23" s="196">
        <v>226</v>
      </c>
      <c r="C23" s="196">
        <v>153</v>
      </c>
      <c r="D23" s="196">
        <v>127</v>
      </c>
      <c r="E23" s="197">
        <v>83</v>
      </c>
    </row>
    <row r="24" spans="1:5" ht="15" customHeight="1" x14ac:dyDescent="0.25">
      <c r="A24" s="1" t="s">
        <v>147</v>
      </c>
      <c r="B24" s="196">
        <v>101</v>
      </c>
      <c r="C24" s="196">
        <v>103</v>
      </c>
      <c r="D24" s="196">
        <v>87</v>
      </c>
      <c r="E24" s="197">
        <v>84.5</v>
      </c>
    </row>
    <row r="25" spans="1:5" ht="43.5" customHeight="1" x14ac:dyDescent="0.25">
      <c r="A25" s="32" t="s">
        <v>524</v>
      </c>
      <c r="B25" s="196">
        <v>275</v>
      </c>
      <c r="C25" s="196">
        <v>204</v>
      </c>
      <c r="D25" s="196">
        <v>189</v>
      </c>
      <c r="E25" s="197">
        <v>92.6</v>
      </c>
    </row>
    <row r="26" spans="1:5" ht="15" customHeight="1" x14ac:dyDescent="0.25">
      <c r="A26" s="1" t="s">
        <v>147</v>
      </c>
      <c r="B26" s="196">
        <v>176</v>
      </c>
      <c r="C26" s="196">
        <v>110</v>
      </c>
      <c r="D26" s="196">
        <v>137</v>
      </c>
      <c r="E26" s="197">
        <v>124.5</v>
      </c>
    </row>
    <row r="27" spans="1:5" x14ac:dyDescent="0.25">
      <c r="A27" s="12"/>
      <c r="B27" s="11"/>
      <c r="C27" s="11"/>
      <c r="D27" s="11"/>
      <c r="E27" s="12"/>
    </row>
    <row r="28" spans="1:5" ht="45.75" customHeight="1" x14ac:dyDescent="0.25">
      <c r="A28" s="299" t="s">
        <v>499</v>
      </c>
      <c r="B28" s="300"/>
      <c r="C28" s="300"/>
      <c r="D28" s="300"/>
      <c r="E28" s="300"/>
    </row>
    <row r="29" spans="1:5" x14ac:dyDescent="0.25">
      <c r="A29" s="18"/>
      <c r="B29" s="17"/>
      <c r="C29" s="17"/>
      <c r="D29" s="17"/>
      <c r="E29" s="18"/>
    </row>
    <row r="30" spans="1:5" x14ac:dyDescent="0.25">
      <c r="A30" s="18"/>
      <c r="B30" s="17"/>
      <c r="C30" s="17"/>
      <c r="D30" s="17"/>
      <c r="E30" s="18"/>
    </row>
    <row r="31" spans="1:5" x14ac:dyDescent="0.25">
      <c r="A31" s="18"/>
      <c r="B31" s="17"/>
      <c r="C31" s="17"/>
      <c r="D31" s="17"/>
      <c r="E31" s="18"/>
    </row>
  </sheetData>
  <mergeCells count="6">
    <mergeCell ref="A14:E14"/>
    <mergeCell ref="A28:E28"/>
    <mergeCell ref="A1:E1"/>
    <mergeCell ref="A2:A3"/>
    <mergeCell ref="D2:E2"/>
    <mergeCell ref="B3:D3"/>
  </mergeCells>
  <hyperlinks>
    <hyperlink ref="F1" location="'SPIS TABLIC'!A14" display="Powrót do spisu tablic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F30"/>
  <sheetViews>
    <sheetView workbookViewId="0">
      <selection activeCell="I10" sqref="I10"/>
    </sheetView>
  </sheetViews>
  <sheetFormatPr defaultRowHeight="15" x14ac:dyDescent="0.25"/>
  <cols>
    <col min="1" max="1" width="44.140625" customWidth="1"/>
    <col min="2" max="4" width="15.7109375" customWidth="1"/>
    <col min="5" max="5" width="15.7109375" style="2" customWidth="1"/>
    <col min="6" max="6" width="9.140625" style="2"/>
  </cols>
  <sheetData>
    <row r="1" spans="1:6" s="6" customFormat="1" ht="35.1" customHeight="1" x14ac:dyDescent="0.2">
      <c r="A1" s="291" t="s">
        <v>585</v>
      </c>
      <c r="B1" s="301"/>
      <c r="C1" s="301"/>
      <c r="D1" s="301"/>
      <c r="E1" s="301"/>
      <c r="F1" s="128" t="s">
        <v>398</v>
      </c>
    </row>
    <row r="2" spans="1:6" ht="20.100000000000001" customHeight="1" x14ac:dyDescent="0.25">
      <c r="A2" s="263" t="s">
        <v>0</v>
      </c>
      <c r="B2" s="125">
        <v>2010</v>
      </c>
      <c r="C2" s="125">
        <v>2015</v>
      </c>
      <c r="D2" s="264">
        <v>2016</v>
      </c>
      <c r="E2" s="265"/>
    </row>
    <row r="3" spans="1:6" ht="20.100000000000001" customHeight="1" x14ac:dyDescent="0.25">
      <c r="A3" s="263"/>
      <c r="B3" s="264" t="s">
        <v>7</v>
      </c>
      <c r="C3" s="264"/>
      <c r="D3" s="264"/>
      <c r="E3" s="126" t="s">
        <v>60</v>
      </c>
    </row>
    <row r="4" spans="1:6" ht="39.75" customHeight="1" x14ac:dyDescent="0.25">
      <c r="A4" s="20" t="s">
        <v>155</v>
      </c>
      <c r="B4" s="181"/>
      <c r="C4" s="181"/>
      <c r="D4" s="199"/>
      <c r="E4" s="200"/>
    </row>
    <row r="5" spans="1:6" x14ac:dyDescent="0.25">
      <c r="A5" s="1" t="s">
        <v>151</v>
      </c>
      <c r="B5" s="169">
        <v>405</v>
      </c>
      <c r="C5" s="169">
        <v>441</v>
      </c>
      <c r="D5" s="169">
        <v>372</v>
      </c>
      <c r="E5" s="103">
        <v>84.4</v>
      </c>
    </row>
    <row r="6" spans="1:6" ht="15" customHeight="1" x14ac:dyDescent="0.25">
      <c r="A6" s="1" t="s">
        <v>152</v>
      </c>
      <c r="B6" s="169">
        <v>12587</v>
      </c>
      <c r="C6" s="169">
        <v>12379</v>
      </c>
      <c r="D6" s="169">
        <v>8014</v>
      </c>
      <c r="E6" s="103">
        <v>64.7</v>
      </c>
    </row>
    <row r="7" spans="1:6" ht="52.5" customHeight="1" x14ac:dyDescent="0.25">
      <c r="A7" s="20" t="s">
        <v>153</v>
      </c>
      <c r="B7" s="169"/>
      <c r="C7" s="169"/>
      <c r="D7" s="193"/>
      <c r="E7" s="194"/>
    </row>
    <row r="8" spans="1:6" ht="15" customHeight="1" x14ac:dyDescent="0.25">
      <c r="A8" s="1" t="s">
        <v>151</v>
      </c>
      <c r="B8" s="122">
        <v>99.7</v>
      </c>
      <c r="C8" s="122">
        <v>99.4</v>
      </c>
      <c r="D8" s="122">
        <v>99.3</v>
      </c>
      <c r="E8" s="106" t="s">
        <v>405</v>
      </c>
      <c r="F8" s="88"/>
    </row>
    <row r="9" spans="1:6" ht="15" customHeight="1" x14ac:dyDescent="0.25">
      <c r="A9" s="1" t="s">
        <v>152</v>
      </c>
      <c r="B9" s="122">
        <v>36.299999999999997</v>
      </c>
      <c r="C9" s="122">
        <v>65.599999999999994</v>
      </c>
      <c r="D9" s="122">
        <v>56.8</v>
      </c>
      <c r="E9" s="106" t="s">
        <v>405</v>
      </c>
      <c r="F9" s="88"/>
    </row>
    <row r="10" spans="1:6" ht="48" customHeight="1" x14ac:dyDescent="0.25">
      <c r="A10" s="20" t="s">
        <v>154</v>
      </c>
      <c r="B10" s="122">
        <v>14.7</v>
      </c>
      <c r="C10" s="122">
        <v>10.3</v>
      </c>
      <c r="D10" s="122">
        <v>10</v>
      </c>
      <c r="E10" s="103">
        <v>96.2</v>
      </c>
    </row>
    <row r="11" spans="1:6" ht="33" customHeight="1" x14ac:dyDescent="0.25">
      <c r="A11" s="20" t="s">
        <v>156</v>
      </c>
      <c r="B11" s="122">
        <v>93.1</v>
      </c>
      <c r="C11" s="122">
        <v>99.5</v>
      </c>
      <c r="D11" s="122">
        <v>99.6</v>
      </c>
      <c r="E11" s="106" t="s">
        <v>405</v>
      </c>
    </row>
    <row r="12" spans="1:6" ht="30" customHeight="1" x14ac:dyDescent="0.25">
      <c r="A12" s="20" t="s">
        <v>157</v>
      </c>
      <c r="B12" s="122">
        <v>147.6</v>
      </c>
      <c r="C12" s="122">
        <v>148</v>
      </c>
      <c r="D12" s="122">
        <v>118.3</v>
      </c>
      <c r="E12" s="103">
        <v>79.900000000000006</v>
      </c>
    </row>
    <row r="13" spans="1:6" ht="15" customHeight="1" x14ac:dyDescent="0.25">
      <c r="A13" s="1" t="s">
        <v>158</v>
      </c>
      <c r="B13" s="150" t="s">
        <v>407</v>
      </c>
      <c r="C13" s="122">
        <v>3.5</v>
      </c>
      <c r="D13" s="122">
        <v>0.1</v>
      </c>
      <c r="E13" s="103">
        <v>2.9</v>
      </c>
    </row>
    <row r="14" spans="1:6" ht="15" customHeight="1" x14ac:dyDescent="0.25">
      <c r="A14" s="19" t="s">
        <v>45</v>
      </c>
      <c r="B14" s="169"/>
      <c r="C14" s="169"/>
      <c r="D14" s="193"/>
      <c r="E14" s="103"/>
    </row>
    <row r="15" spans="1:6" ht="15" customHeight="1" x14ac:dyDescent="0.25">
      <c r="A15" s="1" t="s">
        <v>159</v>
      </c>
      <c r="B15" s="169">
        <v>1</v>
      </c>
      <c r="C15" s="169">
        <v>1</v>
      </c>
      <c r="D15" s="169">
        <v>1</v>
      </c>
      <c r="E15" s="103">
        <v>100</v>
      </c>
    </row>
    <row r="16" spans="1:6" ht="30" customHeight="1" x14ac:dyDescent="0.25">
      <c r="A16" s="20" t="s">
        <v>161</v>
      </c>
      <c r="B16" s="122">
        <v>32.4</v>
      </c>
      <c r="C16" s="122">
        <v>21.7</v>
      </c>
      <c r="D16" s="122">
        <v>29.5</v>
      </c>
      <c r="E16" s="103">
        <v>136.19999999999999</v>
      </c>
    </row>
    <row r="17" spans="1:5" ht="15" customHeight="1" x14ac:dyDescent="0.25">
      <c r="A17" s="1" t="s">
        <v>160</v>
      </c>
      <c r="B17" s="122">
        <v>18.2</v>
      </c>
      <c r="C17" s="122">
        <v>18.899999999999999</v>
      </c>
      <c r="D17" s="122">
        <v>27.3</v>
      </c>
      <c r="E17" s="103">
        <v>144.6</v>
      </c>
    </row>
    <row r="18" spans="1:5" ht="15" customHeight="1" x14ac:dyDescent="0.25">
      <c r="A18" s="20" t="s">
        <v>416</v>
      </c>
      <c r="B18" s="169"/>
      <c r="C18" s="169"/>
      <c r="D18" s="109"/>
      <c r="E18" s="103"/>
    </row>
    <row r="19" spans="1:5" ht="15" customHeight="1" x14ac:dyDescent="0.25">
      <c r="A19" s="1" t="s">
        <v>162</v>
      </c>
      <c r="B19" s="169">
        <v>6</v>
      </c>
      <c r="C19" s="169">
        <v>2</v>
      </c>
      <c r="D19" s="169">
        <v>1</v>
      </c>
      <c r="E19" s="103">
        <v>50</v>
      </c>
    </row>
    <row r="20" spans="1:5" ht="15" customHeight="1" x14ac:dyDescent="0.25">
      <c r="A20" s="1" t="s">
        <v>163</v>
      </c>
      <c r="B20" s="169">
        <v>3</v>
      </c>
      <c r="C20" s="169">
        <v>1</v>
      </c>
      <c r="D20" s="150" t="s">
        <v>407</v>
      </c>
      <c r="E20" s="106" t="s">
        <v>405</v>
      </c>
    </row>
    <row r="21" spans="1:5" ht="41.25" customHeight="1" x14ac:dyDescent="0.25">
      <c r="A21" s="20" t="s">
        <v>463</v>
      </c>
      <c r="B21" s="122">
        <v>72.099999999999994</v>
      </c>
      <c r="C21" s="122">
        <v>9.5</v>
      </c>
      <c r="D21" s="122">
        <v>9.5</v>
      </c>
      <c r="E21" s="103">
        <v>100</v>
      </c>
    </row>
    <row r="22" spans="1:5" x14ac:dyDescent="0.25">
      <c r="A22" s="1" t="s">
        <v>193</v>
      </c>
      <c r="B22" s="102">
        <v>41</v>
      </c>
      <c r="C22" s="102">
        <v>41</v>
      </c>
      <c r="D22" s="122">
        <v>41</v>
      </c>
      <c r="E22" s="103">
        <v>100</v>
      </c>
    </row>
    <row r="23" spans="1:5" ht="27.75" customHeight="1" x14ac:dyDescent="0.25">
      <c r="A23" s="20" t="s">
        <v>164</v>
      </c>
      <c r="B23" s="122">
        <v>8672.7000000000007</v>
      </c>
      <c r="C23" s="122">
        <v>41537.1</v>
      </c>
      <c r="D23" s="122">
        <v>71783.899999999994</v>
      </c>
      <c r="E23" s="103">
        <v>172.8</v>
      </c>
    </row>
    <row r="24" spans="1:5" x14ac:dyDescent="0.25">
      <c r="A24" s="19" t="s">
        <v>166</v>
      </c>
      <c r="B24" s="122"/>
      <c r="C24" s="122"/>
      <c r="D24" s="122"/>
      <c r="E24" s="103"/>
    </row>
    <row r="25" spans="1:5" x14ac:dyDescent="0.25">
      <c r="A25" s="1" t="s">
        <v>165</v>
      </c>
      <c r="B25" s="122">
        <v>2087.3000000000002</v>
      </c>
      <c r="C25" s="122">
        <v>6872.3</v>
      </c>
      <c r="D25" s="122">
        <v>5233.1000000000004</v>
      </c>
      <c r="E25" s="103">
        <v>76.099999999999994</v>
      </c>
    </row>
    <row r="26" spans="1:5" x14ac:dyDescent="0.25">
      <c r="A26" s="1" t="s">
        <v>167</v>
      </c>
      <c r="B26" s="122">
        <v>21.5</v>
      </c>
      <c r="C26" s="122">
        <v>21150</v>
      </c>
      <c r="D26" s="122">
        <v>47359</v>
      </c>
      <c r="E26" s="103">
        <v>223.9</v>
      </c>
    </row>
    <row r="27" spans="1:5" ht="38.25" customHeight="1" x14ac:dyDescent="0.25">
      <c r="A27" s="20" t="s">
        <v>168</v>
      </c>
      <c r="B27" s="122">
        <v>6096.1</v>
      </c>
      <c r="C27" s="122">
        <v>781.7</v>
      </c>
      <c r="D27" s="122">
        <v>2588.1999999999998</v>
      </c>
      <c r="E27" s="103">
        <v>331.1</v>
      </c>
    </row>
    <row r="28" spans="1:5" ht="27" customHeight="1" x14ac:dyDescent="0.25">
      <c r="A28" s="20" t="s">
        <v>169</v>
      </c>
      <c r="B28" s="122">
        <v>58077.3</v>
      </c>
      <c r="C28" s="122">
        <v>26338.9</v>
      </c>
      <c r="D28" s="122">
        <v>12558.5</v>
      </c>
      <c r="E28" s="103">
        <v>47.7</v>
      </c>
    </row>
    <row r="29" spans="1:5" x14ac:dyDescent="0.25">
      <c r="A29" s="1" t="s">
        <v>170</v>
      </c>
      <c r="B29" s="122">
        <v>3556</v>
      </c>
      <c r="C29" s="122">
        <v>3788</v>
      </c>
      <c r="D29" s="122">
        <v>3638</v>
      </c>
      <c r="E29" s="103">
        <v>96</v>
      </c>
    </row>
    <row r="30" spans="1:5" x14ac:dyDescent="0.25">
      <c r="E30" s="83"/>
    </row>
  </sheetData>
  <mergeCells count="4">
    <mergeCell ref="B3:D3"/>
    <mergeCell ref="A1:E1"/>
    <mergeCell ref="A2:A3"/>
    <mergeCell ref="D2:E2"/>
  </mergeCells>
  <hyperlinks>
    <hyperlink ref="F1" location="'SPIS TABLIC'!A15" display="Powrót do spisu tablic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16"/>
  <sheetViews>
    <sheetView workbookViewId="0">
      <selection activeCell="I11" sqref="I11"/>
    </sheetView>
  </sheetViews>
  <sheetFormatPr defaultRowHeight="15" x14ac:dyDescent="0.25"/>
  <cols>
    <col min="1" max="1" width="44.140625" customWidth="1"/>
    <col min="2" max="4" width="15.7109375" customWidth="1"/>
    <col min="5" max="5" width="15.7109375" style="2" customWidth="1"/>
    <col min="6" max="6" width="9.140625" style="2"/>
  </cols>
  <sheetData>
    <row r="1" spans="1:6" s="6" customFormat="1" ht="27" customHeight="1" x14ac:dyDescent="0.2">
      <c r="A1" s="291" t="s">
        <v>586</v>
      </c>
      <c r="B1" s="301"/>
      <c r="C1" s="301"/>
      <c r="D1" s="301"/>
      <c r="E1" s="301"/>
      <c r="F1" s="153" t="s">
        <v>398</v>
      </c>
    </row>
    <row r="2" spans="1:6" ht="20.100000000000001" customHeight="1" x14ac:dyDescent="0.25">
      <c r="A2" s="263" t="s">
        <v>0</v>
      </c>
      <c r="B2" s="125">
        <v>2010</v>
      </c>
      <c r="C2" s="125">
        <v>2015</v>
      </c>
      <c r="D2" s="264">
        <v>2016</v>
      </c>
      <c r="E2" s="265"/>
      <c r="F2"/>
    </row>
    <row r="3" spans="1:6" ht="20.100000000000001" customHeight="1" x14ac:dyDescent="0.25">
      <c r="A3" s="263"/>
      <c r="B3" s="264" t="s">
        <v>7</v>
      </c>
      <c r="C3" s="264"/>
      <c r="D3" s="264"/>
      <c r="E3" s="126" t="s">
        <v>60</v>
      </c>
      <c r="F3"/>
    </row>
    <row r="4" spans="1:6" ht="42" customHeight="1" x14ac:dyDescent="0.25">
      <c r="A4" s="75" t="s">
        <v>424</v>
      </c>
      <c r="B4" s="201">
        <v>230.1</v>
      </c>
      <c r="C4" s="201">
        <v>342.6</v>
      </c>
      <c r="D4" s="202" t="s">
        <v>81</v>
      </c>
      <c r="E4" s="89" t="s">
        <v>405</v>
      </c>
    </row>
    <row r="5" spans="1:6" x14ac:dyDescent="0.25">
      <c r="A5" s="1" t="s">
        <v>425</v>
      </c>
      <c r="B5" s="122"/>
      <c r="C5" s="122"/>
      <c r="D5" s="203"/>
      <c r="E5" s="77"/>
    </row>
    <row r="6" spans="1:6" x14ac:dyDescent="0.25">
      <c r="A6" s="1" t="s">
        <v>426</v>
      </c>
      <c r="B6" s="122">
        <v>74.099999999999994</v>
      </c>
      <c r="C6" s="122">
        <v>123.4</v>
      </c>
      <c r="D6" s="203" t="s">
        <v>81</v>
      </c>
      <c r="E6" s="77" t="s">
        <v>405</v>
      </c>
    </row>
    <row r="7" spans="1:6" x14ac:dyDescent="0.25">
      <c r="A7" s="1" t="s">
        <v>395</v>
      </c>
      <c r="B7" s="122">
        <v>28.6</v>
      </c>
      <c r="C7" s="122">
        <v>66.2</v>
      </c>
      <c r="D7" s="203" t="s">
        <v>81</v>
      </c>
      <c r="E7" s="77" t="s">
        <v>405</v>
      </c>
    </row>
    <row r="8" spans="1:6" x14ac:dyDescent="0.25">
      <c r="A8" s="1" t="s">
        <v>427</v>
      </c>
      <c r="B8" s="122">
        <v>15.5</v>
      </c>
      <c r="C8" s="122">
        <v>28.1</v>
      </c>
      <c r="D8" s="203" t="s">
        <v>81</v>
      </c>
      <c r="E8" s="77" t="s">
        <v>405</v>
      </c>
    </row>
    <row r="9" spans="1:6" x14ac:dyDescent="0.25">
      <c r="A9" s="1" t="s">
        <v>428</v>
      </c>
      <c r="B9" s="122">
        <v>66.2</v>
      </c>
      <c r="C9" s="122">
        <v>25.3</v>
      </c>
      <c r="D9" s="203" t="s">
        <v>81</v>
      </c>
      <c r="E9" s="77" t="s">
        <v>405</v>
      </c>
    </row>
    <row r="10" spans="1:6" x14ac:dyDescent="0.25">
      <c r="A10" s="1" t="s">
        <v>429</v>
      </c>
      <c r="B10" s="122">
        <v>8.6999999999999993</v>
      </c>
      <c r="C10" s="122">
        <v>125.6</v>
      </c>
      <c r="D10" s="203" t="s">
        <v>81</v>
      </c>
      <c r="E10" s="77" t="s">
        <v>405</v>
      </c>
    </row>
    <row r="11" spans="1:6" x14ac:dyDescent="0.25">
      <c r="A11" s="1" t="s">
        <v>430</v>
      </c>
      <c r="B11" s="122">
        <v>2.2000000000000002</v>
      </c>
      <c r="C11" s="122">
        <v>2.6</v>
      </c>
      <c r="D11" s="203" t="s">
        <v>81</v>
      </c>
      <c r="E11" s="77" t="s">
        <v>405</v>
      </c>
    </row>
    <row r="12" spans="1:6" x14ac:dyDescent="0.25">
      <c r="A12" s="1" t="s">
        <v>431</v>
      </c>
      <c r="B12" s="122">
        <v>17.8</v>
      </c>
      <c r="C12" s="122">
        <v>6.5</v>
      </c>
      <c r="D12" s="203" t="s">
        <v>81</v>
      </c>
      <c r="E12" s="77" t="s">
        <v>405</v>
      </c>
    </row>
    <row r="13" spans="1:6" x14ac:dyDescent="0.25">
      <c r="A13" s="1"/>
      <c r="B13" s="76"/>
      <c r="C13" s="76"/>
      <c r="D13" s="76"/>
      <c r="E13" s="76"/>
    </row>
    <row r="14" spans="1:6" x14ac:dyDescent="0.25">
      <c r="A14" s="11" t="s">
        <v>432</v>
      </c>
      <c r="B14" s="11"/>
      <c r="C14" s="11"/>
      <c r="D14" s="11"/>
      <c r="E14" s="12"/>
    </row>
    <row r="15" spans="1:6" x14ac:dyDescent="0.25">
      <c r="A15" s="17"/>
      <c r="B15" s="17"/>
      <c r="C15" s="17"/>
      <c r="D15" s="17"/>
      <c r="E15" s="18"/>
    </row>
    <row r="16" spans="1:6" x14ac:dyDescent="0.25">
      <c r="A16" s="17"/>
      <c r="B16" s="17"/>
      <c r="C16" s="17"/>
      <c r="D16" s="17"/>
      <c r="E16" s="18"/>
    </row>
  </sheetData>
  <mergeCells count="4">
    <mergeCell ref="A1:E1"/>
    <mergeCell ref="A2:A3"/>
    <mergeCell ref="D2:E2"/>
    <mergeCell ref="B3:D3"/>
  </mergeCells>
  <hyperlinks>
    <hyperlink ref="F1" location="'SPIS TABLIC'!A16" display="Powrót do spisu tablic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F75"/>
  <sheetViews>
    <sheetView topLeftCell="A22" workbookViewId="0">
      <selection activeCell="H31" sqref="H31"/>
    </sheetView>
  </sheetViews>
  <sheetFormatPr defaultColWidth="9.140625" defaultRowHeight="12.75" x14ac:dyDescent="0.2"/>
  <cols>
    <col min="1" max="1" width="44.140625" style="4" customWidth="1"/>
    <col min="2" max="4" width="15.7109375" style="4" customWidth="1"/>
    <col min="5" max="5" width="15.7109375" style="34" customWidth="1"/>
    <col min="6" max="6" width="9.140625" style="34"/>
    <col min="7" max="16384" width="9.140625" style="4"/>
  </cols>
  <sheetData>
    <row r="1" spans="1:6" s="59" customFormat="1" ht="35.1" customHeight="1" x14ac:dyDescent="0.2">
      <c r="A1" s="291" t="s">
        <v>587</v>
      </c>
      <c r="B1" s="301"/>
      <c r="C1" s="301"/>
      <c r="D1" s="301"/>
      <c r="E1" s="301"/>
      <c r="F1" s="127" t="s">
        <v>398</v>
      </c>
    </row>
    <row r="2" spans="1:6" customFormat="1" ht="20.100000000000001" customHeight="1" x14ac:dyDescent="0.25">
      <c r="A2" s="263" t="s">
        <v>0</v>
      </c>
      <c r="B2" s="125">
        <v>2010</v>
      </c>
      <c r="C2" s="125">
        <v>2015</v>
      </c>
      <c r="D2" s="264">
        <v>2016</v>
      </c>
      <c r="E2" s="265"/>
      <c r="F2" s="2"/>
    </row>
    <row r="3" spans="1:6" customFormat="1" ht="20.100000000000001" customHeight="1" x14ac:dyDescent="0.25">
      <c r="A3" s="263"/>
      <c r="B3" s="264" t="s">
        <v>7</v>
      </c>
      <c r="C3" s="264"/>
      <c r="D3" s="264"/>
      <c r="E3" s="126" t="s">
        <v>60</v>
      </c>
      <c r="F3" s="2"/>
    </row>
    <row r="4" spans="1:6" ht="20.100000000000001" customHeight="1" x14ac:dyDescent="0.2">
      <c r="A4" s="3" t="s">
        <v>194</v>
      </c>
      <c r="B4" s="204">
        <v>486281.8</v>
      </c>
      <c r="C4" s="204">
        <v>587488.4</v>
      </c>
      <c r="D4" s="204">
        <v>617144.30000000005</v>
      </c>
      <c r="E4" s="132">
        <v>105</v>
      </c>
    </row>
    <row r="5" spans="1:6" ht="15" customHeight="1" x14ac:dyDescent="0.2">
      <c r="A5" s="1" t="s">
        <v>46</v>
      </c>
      <c r="B5" s="122">
        <v>204701.4</v>
      </c>
      <c r="C5" s="122">
        <v>280266.3</v>
      </c>
      <c r="D5" s="122">
        <v>291505.09999999998</v>
      </c>
      <c r="E5" s="103">
        <v>104</v>
      </c>
    </row>
    <row r="6" spans="1:6" ht="24" customHeight="1" x14ac:dyDescent="0.2">
      <c r="A6" s="20" t="s">
        <v>195</v>
      </c>
      <c r="B6" s="122">
        <v>461.7</v>
      </c>
      <c r="C6" s="122">
        <v>789.1</v>
      </c>
      <c r="D6" s="122">
        <v>8.4</v>
      </c>
      <c r="E6" s="103">
        <v>1.1000000000000001</v>
      </c>
    </row>
    <row r="7" spans="1:6" ht="15" customHeight="1" x14ac:dyDescent="0.2">
      <c r="A7" s="1" t="s">
        <v>47</v>
      </c>
      <c r="B7" s="122">
        <v>114520.9</v>
      </c>
      <c r="C7" s="122">
        <v>124822.9</v>
      </c>
      <c r="D7" s="122">
        <v>137163</v>
      </c>
      <c r="E7" s="103">
        <v>109.9</v>
      </c>
    </row>
    <row r="8" spans="1:6" ht="15" customHeight="1" x14ac:dyDescent="0.2">
      <c r="A8" s="1" t="s">
        <v>48</v>
      </c>
      <c r="B8" s="122">
        <v>61825.4</v>
      </c>
      <c r="C8" s="122">
        <v>70328.5</v>
      </c>
      <c r="D8" s="122">
        <v>118831.6</v>
      </c>
      <c r="E8" s="103">
        <v>169</v>
      </c>
    </row>
    <row r="9" spans="1:6" ht="15" customHeight="1" x14ac:dyDescent="0.2">
      <c r="A9" s="1" t="s">
        <v>49</v>
      </c>
      <c r="B9" s="122">
        <v>120</v>
      </c>
      <c r="C9" s="122">
        <v>1400.2</v>
      </c>
      <c r="D9" s="122">
        <v>1300.5999999999999</v>
      </c>
      <c r="E9" s="103">
        <v>92.9</v>
      </c>
    </row>
    <row r="10" spans="1:6" ht="12" customHeight="1" x14ac:dyDescent="0.2">
      <c r="A10" s="19" t="s">
        <v>50</v>
      </c>
      <c r="B10" s="122"/>
      <c r="C10" s="122"/>
      <c r="D10" s="122"/>
      <c r="E10" s="103"/>
    </row>
    <row r="11" spans="1:6" ht="12" customHeight="1" x14ac:dyDescent="0.2">
      <c r="A11" s="19" t="s">
        <v>196</v>
      </c>
      <c r="B11" s="122"/>
      <c r="C11" s="122"/>
      <c r="D11" s="122"/>
      <c r="E11" s="103"/>
    </row>
    <row r="12" spans="1:6" ht="12" customHeight="1" x14ac:dyDescent="0.2">
      <c r="A12" s="1" t="s">
        <v>197</v>
      </c>
      <c r="B12" s="122">
        <v>4858.3999999999996</v>
      </c>
      <c r="C12" s="122">
        <v>7780.5</v>
      </c>
      <c r="D12" s="122">
        <v>7715.4</v>
      </c>
      <c r="E12" s="103">
        <v>99.2</v>
      </c>
    </row>
    <row r="13" spans="1:6" ht="15" customHeight="1" x14ac:dyDescent="0.2">
      <c r="A13" s="1" t="s">
        <v>51</v>
      </c>
      <c r="B13" s="122">
        <v>47717.1</v>
      </c>
      <c r="C13" s="122">
        <v>44930</v>
      </c>
      <c r="D13" s="122">
        <v>7786.8</v>
      </c>
      <c r="E13" s="103">
        <v>17.3</v>
      </c>
    </row>
    <row r="14" spans="1:6" ht="15" customHeight="1" x14ac:dyDescent="0.2">
      <c r="A14" s="1" t="s">
        <v>462</v>
      </c>
      <c r="B14" s="150" t="s">
        <v>407</v>
      </c>
      <c r="C14" s="150" t="s">
        <v>407</v>
      </c>
      <c r="D14" s="122">
        <v>1168.7</v>
      </c>
      <c r="E14" s="106" t="s">
        <v>405</v>
      </c>
    </row>
    <row r="15" spans="1:6" ht="15" customHeight="1" x14ac:dyDescent="0.2">
      <c r="A15" s="1" t="s">
        <v>52</v>
      </c>
      <c r="B15" s="122">
        <v>167059.6</v>
      </c>
      <c r="C15" s="122">
        <v>182399.1</v>
      </c>
      <c r="D15" s="122">
        <v>188476.1</v>
      </c>
      <c r="E15" s="103">
        <v>103.3</v>
      </c>
    </row>
    <row r="16" spans="1:6" ht="20.100000000000001" customHeight="1" x14ac:dyDescent="0.2">
      <c r="A16" s="3" t="s">
        <v>198</v>
      </c>
      <c r="B16" s="205" t="s">
        <v>418</v>
      </c>
      <c r="C16" s="140">
        <v>5295</v>
      </c>
      <c r="D16" s="140">
        <v>5591</v>
      </c>
      <c r="E16" s="142">
        <v>105.6</v>
      </c>
    </row>
    <row r="17" spans="1:6" ht="20.100000000000001" customHeight="1" x14ac:dyDescent="0.2">
      <c r="A17" s="73" t="s">
        <v>53</v>
      </c>
      <c r="B17" s="206">
        <v>547083.80000000005</v>
      </c>
      <c r="C17" s="206">
        <v>600336.4</v>
      </c>
      <c r="D17" s="206">
        <v>620308.80000000005</v>
      </c>
      <c r="E17" s="142">
        <v>103.3</v>
      </c>
    </row>
    <row r="18" spans="1:6" ht="15" customHeight="1" x14ac:dyDescent="0.2">
      <c r="A18" s="7" t="s">
        <v>54</v>
      </c>
      <c r="B18" s="122">
        <v>411398.6</v>
      </c>
      <c r="C18" s="122">
        <v>501722</v>
      </c>
      <c r="D18" s="122">
        <v>564644.4</v>
      </c>
      <c r="E18" s="103">
        <v>112.5</v>
      </c>
    </row>
    <row r="19" spans="1:6" ht="15" customHeight="1" x14ac:dyDescent="0.2">
      <c r="A19" s="28" t="s">
        <v>199</v>
      </c>
      <c r="B19" s="122"/>
      <c r="C19" s="122"/>
      <c r="D19" s="122"/>
      <c r="E19" s="103"/>
    </row>
    <row r="20" spans="1:6" ht="15" customHeight="1" x14ac:dyDescent="0.2">
      <c r="A20" s="7" t="s">
        <v>200</v>
      </c>
      <c r="B20" s="122">
        <v>45556.3</v>
      </c>
      <c r="C20" s="122">
        <v>41999.5</v>
      </c>
      <c r="D20" s="122">
        <v>49290.9</v>
      </c>
      <c r="E20" s="103">
        <v>117.4</v>
      </c>
    </row>
    <row r="21" spans="1:6" ht="15" customHeight="1" x14ac:dyDescent="0.2">
      <c r="A21" s="7" t="s">
        <v>201</v>
      </c>
      <c r="B21" s="122">
        <v>40208.199999999997</v>
      </c>
      <c r="C21" s="122">
        <v>42357.4</v>
      </c>
      <c r="D21" s="122">
        <v>86050.1</v>
      </c>
      <c r="E21" s="103">
        <v>203.2</v>
      </c>
    </row>
    <row r="22" spans="1:6" ht="15" customHeight="1" x14ac:dyDescent="0.2">
      <c r="A22" s="7" t="s">
        <v>202</v>
      </c>
      <c r="B22" s="122">
        <v>316581.8</v>
      </c>
      <c r="C22" s="122">
        <v>410941</v>
      </c>
      <c r="D22" s="122">
        <v>423520.3</v>
      </c>
      <c r="E22" s="103">
        <v>103.1</v>
      </c>
    </row>
    <row r="23" spans="1:6" ht="15" customHeight="1" x14ac:dyDescent="0.2">
      <c r="A23" s="28" t="s">
        <v>75</v>
      </c>
      <c r="B23" s="122"/>
      <c r="C23" s="122"/>
      <c r="D23" s="122"/>
      <c r="E23" s="103"/>
    </row>
    <row r="24" spans="1:6" ht="15" customHeight="1" x14ac:dyDescent="0.2">
      <c r="A24" s="7" t="s">
        <v>203</v>
      </c>
      <c r="B24" s="122">
        <v>192072.6</v>
      </c>
      <c r="C24" s="122">
        <v>227516.6</v>
      </c>
      <c r="D24" s="122">
        <v>234896.2</v>
      </c>
      <c r="E24" s="103">
        <v>103.2</v>
      </c>
    </row>
    <row r="25" spans="1:6" ht="15" customHeight="1" x14ac:dyDescent="0.2">
      <c r="A25" s="28" t="s">
        <v>204</v>
      </c>
      <c r="B25" s="122"/>
      <c r="C25" s="122"/>
      <c r="D25" s="122"/>
      <c r="E25" s="103"/>
    </row>
    <row r="26" spans="1:6" ht="15" customHeight="1" x14ac:dyDescent="0.2">
      <c r="A26" s="7" t="s">
        <v>417</v>
      </c>
      <c r="B26" s="122">
        <v>30900.799999999999</v>
      </c>
      <c r="C26" s="122">
        <v>40748.5</v>
      </c>
      <c r="D26" s="122">
        <v>41959.4</v>
      </c>
      <c r="E26" s="103">
        <v>103</v>
      </c>
    </row>
    <row r="27" spans="1:6" ht="15" customHeight="1" x14ac:dyDescent="0.2">
      <c r="A27" s="7" t="s">
        <v>55</v>
      </c>
      <c r="B27" s="122">
        <v>135685.29999999999</v>
      </c>
      <c r="C27" s="122">
        <v>98614.399999999994</v>
      </c>
      <c r="D27" s="122">
        <v>55664.4</v>
      </c>
      <c r="E27" s="103">
        <v>56.4</v>
      </c>
    </row>
    <row r="28" spans="1:6" ht="15" customHeight="1" x14ac:dyDescent="0.2">
      <c r="A28" s="7" t="s">
        <v>205</v>
      </c>
      <c r="B28" s="122">
        <v>133085.29999999999</v>
      </c>
      <c r="C28" s="122">
        <v>96970.4</v>
      </c>
      <c r="D28" s="122">
        <v>51936.3</v>
      </c>
      <c r="E28" s="103">
        <v>53.6</v>
      </c>
    </row>
    <row r="29" spans="1:6" ht="20.100000000000001" customHeight="1" x14ac:dyDescent="0.2">
      <c r="A29" s="73" t="s">
        <v>206</v>
      </c>
      <c r="B29" s="205" t="s">
        <v>419</v>
      </c>
      <c r="C29" s="140">
        <v>5411</v>
      </c>
      <c r="D29" s="140">
        <v>5620</v>
      </c>
      <c r="E29" s="142">
        <v>103.9</v>
      </c>
    </row>
    <row r="30" spans="1:6" s="35" customFormat="1" ht="20.100000000000001" customHeight="1" x14ac:dyDescent="0.2">
      <c r="A30" s="73" t="s">
        <v>56</v>
      </c>
      <c r="B30" s="206">
        <v>-60802</v>
      </c>
      <c r="C30" s="206">
        <v>12848</v>
      </c>
      <c r="D30" s="206">
        <f>D4-D17</f>
        <v>-3164.5</v>
      </c>
      <c r="E30" s="207" t="s">
        <v>405</v>
      </c>
      <c r="F30" s="36"/>
    </row>
    <row r="31" spans="1:6" ht="20.100000000000001" customHeight="1" x14ac:dyDescent="0.2">
      <c r="A31" s="73" t="s">
        <v>406</v>
      </c>
      <c r="B31" s="206">
        <v>486281.8</v>
      </c>
      <c r="C31" s="206">
        <v>587488.4</v>
      </c>
      <c r="D31" s="206">
        <v>617144.30000000005</v>
      </c>
      <c r="E31" s="142">
        <v>105</v>
      </c>
    </row>
    <row r="32" spans="1:6" ht="15" customHeight="1" x14ac:dyDescent="0.2">
      <c r="A32" s="7" t="s">
        <v>207</v>
      </c>
      <c r="B32" s="122">
        <v>31.7</v>
      </c>
      <c r="C32" s="122">
        <v>37.799999999999997</v>
      </c>
      <c r="D32" s="122">
        <v>42.6</v>
      </c>
      <c r="E32" s="103">
        <v>112.7</v>
      </c>
    </row>
    <row r="33" spans="1:6" ht="15" customHeight="1" x14ac:dyDescent="0.2">
      <c r="A33" s="7" t="s">
        <v>208</v>
      </c>
      <c r="B33" s="122">
        <v>35023.4</v>
      </c>
      <c r="C33" s="122">
        <v>60043.5</v>
      </c>
      <c r="D33" s="122">
        <v>26136.2</v>
      </c>
      <c r="E33" s="103">
        <v>43.5</v>
      </c>
    </row>
    <row r="34" spans="1:6" ht="15" customHeight="1" x14ac:dyDescent="0.2">
      <c r="A34" s="7" t="s">
        <v>209</v>
      </c>
      <c r="B34" s="122">
        <v>4221.3</v>
      </c>
      <c r="C34" s="122">
        <v>132.9</v>
      </c>
      <c r="D34" s="122">
        <v>120.4</v>
      </c>
      <c r="E34" s="103">
        <v>90.6</v>
      </c>
    </row>
    <row r="35" spans="1:6" ht="15" customHeight="1" x14ac:dyDescent="0.2">
      <c r="A35" s="7" t="s">
        <v>210</v>
      </c>
      <c r="B35" s="122">
        <v>18485.2</v>
      </c>
      <c r="C35" s="122">
        <v>14769.2</v>
      </c>
      <c r="D35" s="122">
        <v>12412.1</v>
      </c>
      <c r="E35" s="103">
        <v>84</v>
      </c>
    </row>
    <row r="36" spans="1:6" ht="15" customHeight="1" x14ac:dyDescent="0.2">
      <c r="A36" s="7" t="s">
        <v>211</v>
      </c>
      <c r="B36" s="122">
        <v>789.4</v>
      </c>
      <c r="C36" s="122">
        <v>1283.0999999999999</v>
      </c>
      <c r="D36" s="122">
        <v>1369.5</v>
      </c>
      <c r="E36" s="103">
        <v>106.7</v>
      </c>
    </row>
    <row r="37" spans="1:6" ht="12" customHeight="1" x14ac:dyDescent="0.2">
      <c r="A37" s="7" t="s">
        <v>212</v>
      </c>
      <c r="B37" s="122">
        <v>3061.5</v>
      </c>
      <c r="C37" s="122">
        <v>3200.2</v>
      </c>
      <c r="D37" s="122">
        <v>1759.9</v>
      </c>
      <c r="E37" s="103">
        <v>55</v>
      </c>
    </row>
    <row r="38" spans="1:6" s="5" customFormat="1" ht="39.950000000000003" customHeight="1" x14ac:dyDescent="0.2">
      <c r="A38" s="29" t="s">
        <v>391</v>
      </c>
      <c r="B38" s="122">
        <v>503.1</v>
      </c>
      <c r="C38" s="122">
        <v>826.5</v>
      </c>
      <c r="D38" s="122">
        <v>91.6</v>
      </c>
      <c r="E38" s="103">
        <v>11.1</v>
      </c>
      <c r="F38" s="46"/>
    </row>
    <row r="39" spans="1:6" ht="15" customHeight="1" x14ac:dyDescent="0.2">
      <c r="A39" s="82" t="s">
        <v>213</v>
      </c>
      <c r="B39" s="122"/>
      <c r="C39" s="122"/>
      <c r="D39" s="122"/>
      <c r="E39" s="103"/>
    </row>
    <row r="40" spans="1:6" ht="15" customHeight="1" x14ac:dyDescent="0.2">
      <c r="A40" s="7" t="s">
        <v>214</v>
      </c>
      <c r="B40" s="122">
        <v>13101.6</v>
      </c>
      <c r="C40" s="122">
        <v>14317.8</v>
      </c>
      <c r="D40" s="122">
        <v>14884.6</v>
      </c>
      <c r="E40" s="103">
        <v>104</v>
      </c>
    </row>
    <row r="41" spans="1:6" ht="50.1" customHeight="1" x14ac:dyDescent="0.2">
      <c r="A41" s="81" t="s">
        <v>438</v>
      </c>
      <c r="B41" s="122">
        <v>155634.70000000001</v>
      </c>
      <c r="C41" s="122">
        <v>202300.1</v>
      </c>
      <c r="D41" s="122">
        <v>218803.3</v>
      </c>
      <c r="E41" s="103">
        <v>108.2</v>
      </c>
    </row>
    <row r="42" spans="1:6" ht="15" customHeight="1" x14ac:dyDescent="0.2">
      <c r="A42" s="7" t="s">
        <v>215</v>
      </c>
      <c r="B42" s="122">
        <v>167403.1</v>
      </c>
      <c r="C42" s="122">
        <v>182547.20000000001</v>
      </c>
      <c r="D42" s="122">
        <v>189785.5</v>
      </c>
      <c r="E42" s="103">
        <v>104</v>
      </c>
    </row>
    <row r="43" spans="1:6" ht="15" customHeight="1" x14ac:dyDescent="0.2">
      <c r="A43" s="7" t="s">
        <v>216</v>
      </c>
      <c r="B43" s="122">
        <v>10769.5</v>
      </c>
      <c r="C43" s="122">
        <v>16849.099999999999</v>
      </c>
      <c r="D43" s="122">
        <v>15869.7</v>
      </c>
      <c r="E43" s="103">
        <v>94.2</v>
      </c>
    </row>
    <row r="44" spans="1:6" ht="15" customHeight="1" x14ac:dyDescent="0.2">
      <c r="A44" s="7" t="s">
        <v>217</v>
      </c>
      <c r="B44" s="122">
        <v>8201.2999999999993</v>
      </c>
      <c r="C44" s="122">
        <v>9030.2999999999993</v>
      </c>
      <c r="D44" s="122">
        <v>7932.2</v>
      </c>
      <c r="E44" s="103">
        <v>87.8</v>
      </c>
    </row>
    <row r="45" spans="1:6" ht="15" customHeight="1" x14ac:dyDescent="0.2">
      <c r="A45" s="7" t="s">
        <v>218</v>
      </c>
      <c r="B45" s="122">
        <v>40628.699999999997</v>
      </c>
      <c r="C45" s="122">
        <v>42955.5</v>
      </c>
      <c r="D45" s="122">
        <v>88841</v>
      </c>
      <c r="E45" s="103">
        <v>206.8</v>
      </c>
    </row>
    <row r="46" spans="1:6" ht="12" customHeight="1" x14ac:dyDescent="0.2">
      <c r="A46" s="28" t="s">
        <v>219</v>
      </c>
      <c r="B46" s="122"/>
      <c r="C46" s="122"/>
      <c r="D46" s="122"/>
      <c r="E46" s="103"/>
    </row>
    <row r="47" spans="1:6" ht="12" customHeight="1" x14ac:dyDescent="0.2">
      <c r="A47" s="7" t="s">
        <v>220</v>
      </c>
      <c r="B47" s="122">
        <v>6144.6</v>
      </c>
      <c r="C47" s="122">
        <v>6942.1</v>
      </c>
      <c r="D47" s="122">
        <v>6346</v>
      </c>
      <c r="E47" s="103">
        <v>91.4</v>
      </c>
    </row>
    <row r="48" spans="1:6" ht="15" customHeight="1" x14ac:dyDescent="0.2">
      <c r="A48" s="7" t="s">
        <v>221</v>
      </c>
      <c r="B48" s="122">
        <v>2271.6</v>
      </c>
      <c r="C48" s="122">
        <v>2046.9</v>
      </c>
      <c r="D48" s="122">
        <v>1937.9</v>
      </c>
      <c r="E48" s="103">
        <v>94.7</v>
      </c>
    </row>
    <row r="49" spans="1:5" ht="12" customHeight="1" x14ac:dyDescent="0.2">
      <c r="A49" s="28" t="s">
        <v>222</v>
      </c>
      <c r="B49" s="122"/>
      <c r="C49" s="122"/>
      <c r="D49" s="122"/>
      <c r="E49" s="103"/>
    </row>
    <row r="50" spans="1:5" ht="12" customHeight="1" x14ac:dyDescent="0.2">
      <c r="A50" s="7" t="s">
        <v>223</v>
      </c>
      <c r="B50" s="122">
        <v>12690.9</v>
      </c>
      <c r="C50" s="122">
        <v>21328</v>
      </c>
      <c r="D50" s="122">
        <v>22861.4</v>
      </c>
      <c r="E50" s="103">
        <v>107.2</v>
      </c>
    </row>
    <row r="51" spans="1:5" ht="15" customHeight="1" x14ac:dyDescent="0.2">
      <c r="A51" s="7" t="s">
        <v>224</v>
      </c>
      <c r="B51" s="122">
        <v>5437.6</v>
      </c>
      <c r="C51" s="122">
        <v>490.3</v>
      </c>
      <c r="D51" s="122">
        <v>332.9</v>
      </c>
      <c r="E51" s="103">
        <v>67.900000000000006</v>
      </c>
    </row>
    <row r="52" spans="1:5" ht="15" customHeight="1" x14ac:dyDescent="0.2">
      <c r="A52" s="7" t="s">
        <v>225</v>
      </c>
      <c r="B52" s="122">
        <v>949</v>
      </c>
      <c r="C52" s="122">
        <v>7165.1</v>
      </c>
      <c r="D52" s="122">
        <v>5800.2</v>
      </c>
      <c r="E52" s="103">
        <v>81</v>
      </c>
    </row>
    <row r="53" spans="1:5" ht="15" customHeight="1" x14ac:dyDescent="0.2">
      <c r="A53" s="7" t="s">
        <v>226</v>
      </c>
      <c r="B53" s="122">
        <v>933.6</v>
      </c>
      <c r="C53" s="122">
        <v>1222.8</v>
      </c>
      <c r="D53" s="122">
        <v>1817.3</v>
      </c>
      <c r="E53" s="103">
        <v>148.6</v>
      </c>
    </row>
    <row r="54" spans="1:5" ht="20.100000000000001" customHeight="1" x14ac:dyDescent="0.2">
      <c r="A54" s="73" t="s">
        <v>57</v>
      </c>
      <c r="B54" s="206">
        <v>547083.80000000005</v>
      </c>
      <c r="C54" s="206">
        <v>600336.4</v>
      </c>
      <c r="D54" s="206">
        <v>620308.80000000005</v>
      </c>
      <c r="E54" s="142">
        <v>103.3</v>
      </c>
    </row>
    <row r="55" spans="1:5" ht="15" customHeight="1" x14ac:dyDescent="0.2">
      <c r="A55" s="7" t="s">
        <v>207</v>
      </c>
      <c r="B55" s="122">
        <v>35.299999999999997</v>
      </c>
      <c r="C55" s="122">
        <v>44.3</v>
      </c>
      <c r="D55" s="122">
        <v>50.9</v>
      </c>
      <c r="E55" s="103">
        <v>114.9</v>
      </c>
    </row>
    <row r="56" spans="1:5" ht="15" customHeight="1" x14ac:dyDescent="0.2">
      <c r="A56" s="7" t="s">
        <v>208</v>
      </c>
      <c r="B56" s="122">
        <v>92015</v>
      </c>
      <c r="C56" s="122">
        <v>112859.8</v>
      </c>
      <c r="D56" s="122">
        <v>68247.899999999994</v>
      </c>
      <c r="E56" s="103">
        <v>60.5</v>
      </c>
    </row>
    <row r="57" spans="1:5" ht="15" customHeight="1" x14ac:dyDescent="0.2">
      <c r="A57" s="7" t="s">
        <v>209</v>
      </c>
      <c r="B57" s="122">
        <v>9994.6</v>
      </c>
      <c r="C57" s="122">
        <v>812.2</v>
      </c>
      <c r="D57" s="122">
        <v>840.7</v>
      </c>
      <c r="E57" s="103">
        <v>103.5</v>
      </c>
    </row>
    <row r="58" spans="1:5" ht="15" customHeight="1" x14ac:dyDescent="0.2">
      <c r="A58" s="7" t="s">
        <v>210</v>
      </c>
      <c r="B58" s="122">
        <v>14321.6</v>
      </c>
      <c r="C58" s="122">
        <v>3940.5</v>
      </c>
      <c r="D58" s="122">
        <v>2609.3000000000002</v>
      </c>
      <c r="E58" s="103">
        <v>66.2</v>
      </c>
    </row>
    <row r="59" spans="1:5" ht="15" customHeight="1" x14ac:dyDescent="0.2">
      <c r="A59" s="7" t="s">
        <v>211</v>
      </c>
      <c r="B59" s="122">
        <v>1276.4000000000001</v>
      </c>
      <c r="C59" s="122">
        <v>1339.6</v>
      </c>
      <c r="D59" s="122">
        <v>1223.2</v>
      </c>
      <c r="E59" s="103">
        <v>91.3</v>
      </c>
    </row>
    <row r="60" spans="1:5" ht="15" customHeight="1" x14ac:dyDescent="0.2">
      <c r="A60" s="7" t="s">
        <v>212</v>
      </c>
      <c r="B60" s="122">
        <v>29460.5</v>
      </c>
      <c r="C60" s="122">
        <v>34698.6</v>
      </c>
      <c r="D60" s="122">
        <v>35208.699999999997</v>
      </c>
      <c r="E60" s="103">
        <v>101.5</v>
      </c>
    </row>
    <row r="61" spans="1:5" ht="30" customHeight="1" x14ac:dyDescent="0.2">
      <c r="A61" s="20" t="s">
        <v>394</v>
      </c>
      <c r="B61" s="122">
        <v>569.29999999999995</v>
      </c>
      <c r="C61" s="122">
        <v>826.5</v>
      </c>
      <c r="D61" s="122">
        <v>118.1</v>
      </c>
      <c r="E61" s="103">
        <v>14.3</v>
      </c>
    </row>
    <row r="62" spans="1:5" ht="30" customHeight="1" x14ac:dyDescent="0.2">
      <c r="A62" s="20" t="s">
        <v>439</v>
      </c>
      <c r="B62" s="122">
        <v>17820.599999999999</v>
      </c>
      <c r="C62" s="122">
        <v>18537.2</v>
      </c>
      <c r="D62" s="122">
        <v>19370.3</v>
      </c>
      <c r="E62" s="103">
        <v>104.5</v>
      </c>
    </row>
    <row r="63" spans="1:5" ht="15" customHeight="1" x14ac:dyDescent="0.2">
      <c r="A63" s="7" t="s">
        <v>227</v>
      </c>
      <c r="B63" s="122">
        <v>8764.2999999999993</v>
      </c>
      <c r="C63" s="122">
        <v>5994.6</v>
      </c>
      <c r="D63" s="122">
        <v>5633.5</v>
      </c>
      <c r="E63" s="103">
        <v>94</v>
      </c>
    </row>
    <row r="64" spans="1:5" ht="15" customHeight="1" x14ac:dyDescent="0.2">
      <c r="A64" s="7" t="s">
        <v>215</v>
      </c>
      <c r="B64" s="122">
        <v>2641.6</v>
      </c>
      <c r="C64" s="122">
        <v>1925.1</v>
      </c>
      <c r="D64" s="122">
        <v>3729.9</v>
      </c>
      <c r="E64" s="103">
        <v>193.8</v>
      </c>
    </row>
    <row r="65" spans="1:5" ht="15" customHeight="1" x14ac:dyDescent="0.2">
      <c r="A65" s="7" t="s">
        <v>216</v>
      </c>
      <c r="B65" s="122">
        <v>202188.9</v>
      </c>
      <c r="C65" s="122">
        <v>236273.2</v>
      </c>
      <c r="D65" s="122">
        <v>246739.8</v>
      </c>
      <c r="E65" s="103">
        <v>104.4</v>
      </c>
    </row>
    <row r="66" spans="1:5" ht="15" customHeight="1" x14ac:dyDescent="0.2">
      <c r="A66" s="7" t="s">
        <v>217</v>
      </c>
      <c r="B66" s="122">
        <v>13391.9</v>
      </c>
      <c r="C66" s="122">
        <v>12783.9</v>
      </c>
      <c r="D66" s="122">
        <v>11449.1</v>
      </c>
      <c r="E66" s="103">
        <v>89.6</v>
      </c>
    </row>
    <row r="67" spans="1:5" ht="15" customHeight="1" x14ac:dyDescent="0.2">
      <c r="A67" s="7" t="s">
        <v>218</v>
      </c>
      <c r="B67" s="122">
        <v>63866.6</v>
      </c>
      <c r="C67" s="122">
        <v>69192.7</v>
      </c>
      <c r="D67" s="122">
        <v>117378.2</v>
      </c>
      <c r="E67" s="103">
        <v>169.6</v>
      </c>
    </row>
    <row r="68" spans="1:5" ht="30" customHeight="1" x14ac:dyDescent="0.2">
      <c r="A68" s="20" t="s">
        <v>392</v>
      </c>
      <c r="B68" s="122">
        <v>11023.3</v>
      </c>
      <c r="C68" s="122">
        <v>13681.6</v>
      </c>
      <c r="D68" s="122">
        <v>14061.9</v>
      </c>
      <c r="E68" s="103">
        <v>102.8</v>
      </c>
    </row>
    <row r="69" spans="1:5" ht="15" customHeight="1" x14ac:dyDescent="0.2">
      <c r="A69" s="7" t="s">
        <v>221</v>
      </c>
      <c r="B69" s="122">
        <v>22017.8</v>
      </c>
      <c r="C69" s="122">
        <v>22204.400000000001</v>
      </c>
      <c r="D69" s="122">
        <v>23122.1</v>
      </c>
      <c r="E69" s="103">
        <v>104.1</v>
      </c>
    </row>
    <row r="70" spans="1:5" ht="30" customHeight="1" x14ac:dyDescent="0.2">
      <c r="A70" s="20" t="s">
        <v>393</v>
      </c>
      <c r="B70" s="122">
        <v>22986.2</v>
      </c>
      <c r="C70" s="122">
        <v>31209.8</v>
      </c>
      <c r="D70" s="122">
        <v>38789.4</v>
      </c>
      <c r="E70" s="103">
        <v>124.3</v>
      </c>
    </row>
    <row r="71" spans="1:5" ht="15" customHeight="1" x14ac:dyDescent="0.2">
      <c r="A71" s="7" t="s">
        <v>228</v>
      </c>
      <c r="B71" s="122">
        <v>18490.599999999999</v>
      </c>
      <c r="C71" s="122">
        <v>11036.4</v>
      </c>
      <c r="D71" s="122">
        <v>11578.1</v>
      </c>
      <c r="E71" s="103">
        <v>104.9</v>
      </c>
    </row>
    <row r="72" spans="1:5" ht="15" customHeight="1" x14ac:dyDescent="0.2">
      <c r="A72" s="7" t="s">
        <v>229</v>
      </c>
      <c r="B72" s="122">
        <v>8975.2999999999993</v>
      </c>
      <c r="C72" s="122">
        <v>20895.5</v>
      </c>
      <c r="D72" s="122">
        <v>18177.3</v>
      </c>
      <c r="E72" s="103">
        <v>87</v>
      </c>
    </row>
    <row r="73" spans="1:5" ht="15" customHeight="1" x14ac:dyDescent="0.2">
      <c r="A73" s="7" t="s">
        <v>226</v>
      </c>
      <c r="B73" s="122">
        <v>5312.6</v>
      </c>
      <c r="C73" s="122">
        <v>2380.4</v>
      </c>
      <c r="D73" s="122">
        <v>1980.1</v>
      </c>
      <c r="E73" s="103">
        <v>83.2</v>
      </c>
    </row>
    <row r="75" spans="1:5" x14ac:dyDescent="0.2">
      <c r="A75" s="99" t="s">
        <v>527</v>
      </c>
    </row>
  </sheetData>
  <mergeCells count="4">
    <mergeCell ref="A1:E1"/>
    <mergeCell ref="A2:A3"/>
    <mergeCell ref="D2:E2"/>
    <mergeCell ref="B3:D3"/>
  </mergeCells>
  <hyperlinks>
    <hyperlink ref="F1" location="'SPIS TABLIC'!A17" display="Powrót do spisu tablic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G33"/>
  <sheetViews>
    <sheetView workbookViewId="0">
      <selection activeCell="I13" sqref="I13:I14"/>
    </sheetView>
  </sheetViews>
  <sheetFormatPr defaultColWidth="9.140625" defaultRowHeight="12.75" x14ac:dyDescent="0.2"/>
  <cols>
    <col min="1" max="1" width="45.7109375" style="34" customWidth="1"/>
    <col min="2" max="4" width="15.7109375" style="4" customWidth="1"/>
    <col min="5" max="5" width="15.28515625" style="34" customWidth="1"/>
    <col min="6" max="7" width="9.140625" style="34"/>
    <col min="8" max="16384" width="9.140625" style="4"/>
  </cols>
  <sheetData>
    <row r="1" spans="1:7" s="6" customFormat="1" ht="47.25" customHeight="1" x14ac:dyDescent="0.2">
      <c r="A1" s="262" t="s">
        <v>620</v>
      </c>
      <c r="B1" s="296"/>
      <c r="C1" s="296"/>
      <c r="D1" s="296"/>
      <c r="E1" s="296"/>
      <c r="F1" s="128" t="s">
        <v>398</v>
      </c>
      <c r="G1" s="65"/>
    </row>
    <row r="2" spans="1:7" customFormat="1" ht="20.100000000000001" customHeight="1" x14ac:dyDescent="0.25">
      <c r="A2" s="263" t="s">
        <v>0</v>
      </c>
      <c r="B2" s="125">
        <v>2010</v>
      </c>
      <c r="C2" s="125">
        <v>2015</v>
      </c>
      <c r="D2" s="264">
        <v>2016</v>
      </c>
      <c r="E2" s="265"/>
      <c r="F2" s="2"/>
      <c r="G2" s="2"/>
    </row>
    <row r="3" spans="1:7" customFormat="1" ht="20.100000000000001" customHeight="1" x14ac:dyDescent="0.25">
      <c r="A3" s="263"/>
      <c r="B3" s="264" t="s">
        <v>7</v>
      </c>
      <c r="C3" s="264"/>
      <c r="D3" s="264"/>
      <c r="E3" s="126" t="s">
        <v>60</v>
      </c>
      <c r="F3" s="2"/>
      <c r="G3" s="2"/>
    </row>
    <row r="4" spans="1:7" s="35" customFormat="1" ht="22.5" customHeight="1" x14ac:dyDescent="0.2">
      <c r="A4" s="97" t="s">
        <v>20</v>
      </c>
      <c r="B4" s="167">
        <v>11067</v>
      </c>
      <c r="C4" s="167">
        <v>11400</v>
      </c>
      <c r="D4" s="167">
        <v>11442</v>
      </c>
      <c r="E4" s="132">
        <v>100.4</v>
      </c>
      <c r="F4" s="36"/>
      <c r="G4" s="36"/>
    </row>
    <row r="5" spans="1:7" ht="15" customHeight="1" x14ac:dyDescent="0.2">
      <c r="A5" s="19" t="s">
        <v>75</v>
      </c>
      <c r="B5" s="169"/>
      <c r="C5" s="169"/>
      <c r="D5" s="169"/>
      <c r="E5" s="103"/>
      <c r="G5" s="67"/>
    </row>
    <row r="6" spans="1:7" ht="15" customHeight="1" x14ac:dyDescent="0.2">
      <c r="A6" s="1" t="s">
        <v>230</v>
      </c>
      <c r="B6" s="169">
        <v>772</v>
      </c>
      <c r="C6" s="169">
        <v>1118</v>
      </c>
      <c r="D6" s="169">
        <v>1225</v>
      </c>
      <c r="E6" s="103">
        <v>109.6</v>
      </c>
      <c r="G6" s="68"/>
    </row>
    <row r="7" spans="1:7" ht="15" customHeight="1" x14ac:dyDescent="0.2">
      <c r="A7" s="1" t="s">
        <v>231</v>
      </c>
      <c r="B7" s="169">
        <v>98</v>
      </c>
      <c r="C7" s="169">
        <v>116</v>
      </c>
      <c r="D7" s="169">
        <v>130</v>
      </c>
      <c r="E7" s="103">
        <v>112.1</v>
      </c>
      <c r="G7" s="67"/>
    </row>
    <row r="8" spans="1:7" ht="15" customHeight="1" x14ac:dyDescent="0.2">
      <c r="A8" s="1" t="s">
        <v>232</v>
      </c>
      <c r="B8" s="169">
        <v>876</v>
      </c>
      <c r="C8" s="169">
        <v>871</v>
      </c>
      <c r="D8" s="169">
        <v>896</v>
      </c>
      <c r="E8" s="103">
        <v>102.9</v>
      </c>
      <c r="G8" s="67"/>
    </row>
    <row r="9" spans="1:7" ht="15" customHeight="1" x14ac:dyDescent="0.2">
      <c r="A9" s="1" t="s">
        <v>233</v>
      </c>
      <c r="B9" s="169">
        <v>43</v>
      </c>
      <c r="C9" s="169">
        <v>45</v>
      </c>
      <c r="D9" s="169">
        <v>44</v>
      </c>
      <c r="E9" s="103">
        <v>97.8</v>
      </c>
      <c r="G9" s="67"/>
    </row>
    <row r="10" spans="1:7" ht="12" customHeight="1" x14ac:dyDescent="0.2">
      <c r="A10" s="19" t="s">
        <v>234</v>
      </c>
      <c r="B10" s="169"/>
      <c r="C10" s="169"/>
      <c r="D10" s="169"/>
      <c r="E10" s="103"/>
      <c r="G10" s="67"/>
    </row>
    <row r="11" spans="1:7" ht="12" customHeight="1" x14ac:dyDescent="0.2">
      <c r="A11" s="1" t="s">
        <v>235</v>
      </c>
      <c r="B11" s="169">
        <v>8327</v>
      </c>
      <c r="C11" s="169">
        <v>8077</v>
      </c>
      <c r="D11" s="169">
        <v>7950</v>
      </c>
      <c r="E11" s="103">
        <v>98.4</v>
      </c>
      <c r="G11" s="67"/>
    </row>
    <row r="12" spans="1:7" ht="15" customHeight="1" x14ac:dyDescent="0.2">
      <c r="A12" s="19" t="s">
        <v>58</v>
      </c>
      <c r="B12" s="169"/>
      <c r="C12" s="169"/>
      <c r="D12" s="169"/>
      <c r="E12" s="103"/>
      <c r="G12" s="67"/>
    </row>
    <row r="13" spans="1:7" ht="15" customHeight="1" x14ac:dyDescent="0.2">
      <c r="A13" s="1" t="s">
        <v>236</v>
      </c>
      <c r="B13" s="169">
        <v>79</v>
      </c>
      <c r="C13" s="169">
        <v>56</v>
      </c>
      <c r="D13" s="169">
        <v>63</v>
      </c>
      <c r="E13" s="103">
        <v>112.5</v>
      </c>
      <c r="G13" s="67"/>
    </row>
    <row r="14" spans="1:7" ht="15" customHeight="1" x14ac:dyDescent="0.2">
      <c r="A14" s="1" t="s">
        <v>237</v>
      </c>
      <c r="B14" s="169">
        <v>982</v>
      </c>
      <c r="C14" s="169">
        <v>1030</v>
      </c>
      <c r="D14" s="169">
        <v>1022</v>
      </c>
      <c r="E14" s="103">
        <v>99.2</v>
      </c>
      <c r="G14" s="67"/>
    </row>
    <row r="15" spans="1:7" ht="15" customHeight="1" x14ac:dyDescent="0.2">
      <c r="A15" s="1" t="s">
        <v>395</v>
      </c>
      <c r="B15" s="169">
        <v>929</v>
      </c>
      <c r="C15" s="169">
        <v>961</v>
      </c>
      <c r="D15" s="169">
        <v>953</v>
      </c>
      <c r="E15" s="103">
        <v>99.2</v>
      </c>
      <c r="G15" s="67"/>
    </row>
    <row r="16" spans="1:7" ht="15" customHeight="1" x14ac:dyDescent="0.2">
      <c r="A16" s="1" t="s">
        <v>238</v>
      </c>
      <c r="B16" s="169">
        <v>1037</v>
      </c>
      <c r="C16" s="169">
        <v>1067</v>
      </c>
      <c r="D16" s="169">
        <v>1063</v>
      </c>
      <c r="E16" s="103">
        <v>99.6</v>
      </c>
      <c r="G16" s="67"/>
    </row>
    <row r="17" spans="1:7" ht="15" customHeight="1" x14ac:dyDescent="0.2">
      <c r="A17" s="1" t="s">
        <v>239</v>
      </c>
      <c r="B17" s="169">
        <v>3122</v>
      </c>
      <c r="C17" s="169">
        <v>2857</v>
      </c>
      <c r="D17" s="169">
        <v>2783</v>
      </c>
      <c r="E17" s="103">
        <v>97.4</v>
      </c>
      <c r="G17" s="67"/>
    </row>
    <row r="18" spans="1:7" ht="17.25" customHeight="1" x14ac:dyDescent="0.2">
      <c r="A18" s="1" t="s">
        <v>242</v>
      </c>
      <c r="B18" s="169">
        <v>745</v>
      </c>
      <c r="C18" s="169">
        <v>648</v>
      </c>
      <c r="D18" s="169">
        <v>655</v>
      </c>
      <c r="E18" s="103">
        <v>101.1</v>
      </c>
      <c r="G18" s="67"/>
    </row>
    <row r="19" spans="1:7" ht="12" customHeight="1" x14ac:dyDescent="0.2">
      <c r="A19" s="1" t="s">
        <v>241</v>
      </c>
      <c r="B19" s="169">
        <v>259</v>
      </c>
      <c r="C19" s="169">
        <v>262</v>
      </c>
      <c r="D19" s="169">
        <v>254</v>
      </c>
      <c r="E19" s="103">
        <v>96.9</v>
      </c>
      <c r="G19" s="67"/>
    </row>
    <row r="20" spans="1:7" ht="15" customHeight="1" x14ac:dyDescent="0.2">
      <c r="A20" s="1" t="s">
        <v>240</v>
      </c>
      <c r="B20" s="169">
        <v>266</v>
      </c>
      <c r="C20" s="169">
        <v>349</v>
      </c>
      <c r="D20" s="169">
        <v>355</v>
      </c>
      <c r="E20" s="103">
        <v>101.7</v>
      </c>
      <c r="G20" s="67"/>
    </row>
    <row r="21" spans="1:7" ht="15" customHeight="1" x14ac:dyDescent="0.2">
      <c r="A21" s="1" t="s">
        <v>243</v>
      </c>
      <c r="B21" s="169">
        <v>474</v>
      </c>
      <c r="C21" s="169">
        <v>433</v>
      </c>
      <c r="D21" s="169">
        <v>409</v>
      </c>
      <c r="E21" s="103">
        <v>94.5</v>
      </c>
      <c r="G21" s="67"/>
    </row>
    <row r="22" spans="1:7" ht="15" customHeight="1" x14ac:dyDescent="0.2">
      <c r="A22" s="1" t="s">
        <v>244</v>
      </c>
      <c r="B22" s="169">
        <v>438</v>
      </c>
      <c r="C22" s="169">
        <v>520</v>
      </c>
      <c r="D22" s="169">
        <v>545</v>
      </c>
      <c r="E22" s="103">
        <v>104.8</v>
      </c>
      <c r="G22" s="68"/>
    </row>
    <row r="23" spans="1:7" ht="12" customHeight="1" x14ac:dyDescent="0.2">
      <c r="A23" s="19" t="s">
        <v>245</v>
      </c>
      <c r="B23" s="169"/>
      <c r="C23" s="169"/>
      <c r="D23" s="169"/>
      <c r="E23" s="103"/>
      <c r="G23" s="67"/>
    </row>
    <row r="24" spans="1:7" ht="12" customHeight="1" x14ac:dyDescent="0.2">
      <c r="A24" s="1" t="s">
        <v>246</v>
      </c>
      <c r="B24" s="169">
        <v>1158</v>
      </c>
      <c r="C24" s="169">
        <v>1288</v>
      </c>
      <c r="D24" s="169">
        <v>1329</v>
      </c>
      <c r="E24" s="103">
        <v>103.2</v>
      </c>
      <c r="G24" s="67"/>
    </row>
    <row r="25" spans="1:7" ht="15" customHeight="1" x14ac:dyDescent="0.2">
      <c r="A25" s="1" t="s">
        <v>247</v>
      </c>
      <c r="B25" s="169">
        <v>212</v>
      </c>
      <c r="C25" s="169">
        <v>296</v>
      </c>
      <c r="D25" s="169">
        <v>344</v>
      </c>
      <c r="E25" s="103">
        <v>116.2</v>
      </c>
      <c r="G25" s="67"/>
    </row>
    <row r="26" spans="1:7" s="37" customFormat="1" ht="15" customHeight="1" x14ac:dyDescent="0.2">
      <c r="A26" s="19" t="s">
        <v>526</v>
      </c>
      <c r="B26" s="169">
        <v>380</v>
      </c>
      <c r="C26" s="169">
        <v>486</v>
      </c>
      <c r="D26" s="169">
        <v>479</v>
      </c>
      <c r="E26" s="103">
        <v>98.6</v>
      </c>
      <c r="F26" s="66"/>
      <c r="G26" s="69"/>
    </row>
    <row r="27" spans="1:7" ht="15" customHeight="1" x14ac:dyDescent="0.2">
      <c r="A27" s="1" t="s">
        <v>248</v>
      </c>
      <c r="B27" s="169">
        <v>859</v>
      </c>
      <c r="C27" s="169">
        <v>944</v>
      </c>
      <c r="D27" s="169">
        <v>964</v>
      </c>
      <c r="E27" s="103">
        <v>102.1</v>
      </c>
      <c r="G27" s="67"/>
    </row>
    <row r="28" spans="1:7" ht="12" customHeight="1" x14ac:dyDescent="0.2">
      <c r="A28" s="19" t="s">
        <v>249</v>
      </c>
      <c r="B28" s="169"/>
      <c r="C28" s="169"/>
      <c r="D28" s="169"/>
      <c r="E28" s="103"/>
      <c r="G28" s="67"/>
    </row>
    <row r="29" spans="1:7" ht="12" customHeight="1" x14ac:dyDescent="0.2">
      <c r="A29" s="1" t="s">
        <v>250</v>
      </c>
      <c r="B29" s="169">
        <v>236</v>
      </c>
      <c r="C29" s="169">
        <v>246</v>
      </c>
      <c r="D29" s="169">
        <v>242</v>
      </c>
      <c r="E29" s="103">
        <v>98.4</v>
      </c>
      <c r="G29" s="67"/>
    </row>
    <row r="30" spans="1:7" ht="15" customHeight="1" x14ac:dyDescent="0.2">
      <c r="A30" s="1" t="s">
        <v>251</v>
      </c>
      <c r="B30" s="169">
        <v>783</v>
      </c>
      <c r="C30" s="169">
        <v>882</v>
      </c>
      <c r="D30" s="169">
        <v>900</v>
      </c>
      <c r="E30" s="103">
        <v>102</v>
      </c>
      <c r="G30" s="67"/>
    </row>
    <row r="31" spans="1:7" x14ac:dyDescent="0.2">
      <c r="A31" s="22"/>
      <c r="D31" s="21"/>
      <c r="E31" s="22"/>
      <c r="G31" s="67"/>
    </row>
    <row r="32" spans="1:7" ht="19.5" customHeight="1" x14ac:dyDescent="0.2">
      <c r="A32" s="100" t="s">
        <v>528</v>
      </c>
      <c r="B32" s="21"/>
      <c r="C32" s="21"/>
      <c r="D32" s="91"/>
      <c r="E32" s="22"/>
    </row>
    <row r="33" spans="4:4" x14ac:dyDescent="0.2">
      <c r="D33" s="64"/>
    </row>
  </sheetData>
  <mergeCells count="4">
    <mergeCell ref="A1:E1"/>
    <mergeCell ref="A2:A3"/>
    <mergeCell ref="D2:E2"/>
    <mergeCell ref="B3:D3"/>
  </mergeCells>
  <hyperlinks>
    <hyperlink ref="F1" location="'SPIS TABLIC'!A18" display="Powrót do spisu tablic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F83"/>
  <sheetViews>
    <sheetView zoomScaleNormal="100" workbookViewId="0">
      <pane ySplit="3" topLeftCell="A4" activePane="bottomLeft" state="frozen"/>
      <selection pane="bottomLeft" sqref="A1:E1"/>
    </sheetView>
  </sheetViews>
  <sheetFormatPr defaultColWidth="9.140625" defaultRowHeight="12.75" x14ac:dyDescent="0.2"/>
  <cols>
    <col min="1" max="1" width="50" style="4" customWidth="1"/>
    <col min="2" max="4" width="16.7109375" style="4" customWidth="1"/>
    <col min="5" max="5" width="12.42578125" style="34" customWidth="1"/>
    <col min="6" max="6" width="9.140625" style="34"/>
    <col min="7" max="16384" width="9.140625" style="4"/>
  </cols>
  <sheetData>
    <row r="1" spans="1:6" ht="35.1" customHeight="1" x14ac:dyDescent="0.2">
      <c r="A1" s="302" t="s">
        <v>588</v>
      </c>
      <c r="B1" s="302"/>
      <c r="C1" s="302"/>
      <c r="D1" s="302"/>
      <c r="E1" s="302"/>
      <c r="F1" s="127" t="s">
        <v>398</v>
      </c>
    </row>
    <row r="2" spans="1:6" ht="20.100000000000001" customHeight="1" x14ac:dyDescent="0.2">
      <c r="A2" s="263" t="s">
        <v>0</v>
      </c>
      <c r="B2" s="125">
        <v>2010</v>
      </c>
      <c r="C2" s="125">
        <v>2015</v>
      </c>
      <c r="D2" s="264">
        <v>2016</v>
      </c>
      <c r="E2" s="265"/>
    </row>
    <row r="3" spans="1:6" ht="20.100000000000001" customHeight="1" x14ac:dyDescent="0.2">
      <c r="A3" s="263"/>
      <c r="B3" s="264" t="s">
        <v>7</v>
      </c>
      <c r="C3" s="264"/>
      <c r="D3" s="264"/>
      <c r="E3" s="126" t="s">
        <v>60</v>
      </c>
    </row>
    <row r="4" spans="1:6" ht="24.95" customHeight="1" x14ac:dyDescent="0.2">
      <c r="A4" s="286" t="s">
        <v>601</v>
      </c>
      <c r="B4" s="286"/>
      <c r="C4" s="286"/>
      <c r="D4" s="286"/>
      <c r="E4" s="74"/>
    </row>
    <row r="5" spans="1:6" ht="15" customHeight="1" x14ac:dyDescent="0.2">
      <c r="A5" s="47" t="s">
        <v>320</v>
      </c>
      <c r="B5" s="140">
        <v>25</v>
      </c>
      <c r="C5" s="140">
        <v>25</v>
      </c>
      <c r="D5" s="140">
        <v>25</v>
      </c>
      <c r="E5" s="142">
        <v>100</v>
      </c>
    </row>
    <row r="6" spans="1:6" ht="15" customHeight="1" x14ac:dyDescent="0.2">
      <c r="A6" s="48" t="s">
        <v>276</v>
      </c>
      <c r="B6" s="102">
        <v>7</v>
      </c>
      <c r="C6" s="102">
        <v>5</v>
      </c>
      <c r="D6" s="102">
        <v>5</v>
      </c>
      <c r="E6" s="103">
        <v>100</v>
      </c>
    </row>
    <row r="7" spans="1:6" ht="15" customHeight="1" x14ac:dyDescent="0.2">
      <c r="A7" s="32" t="s">
        <v>321</v>
      </c>
      <c r="B7" s="102"/>
      <c r="C7" s="102"/>
      <c r="D7" s="102"/>
      <c r="E7" s="103"/>
    </row>
    <row r="8" spans="1:6" ht="15" customHeight="1" x14ac:dyDescent="0.2">
      <c r="A8" s="48" t="s">
        <v>322</v>
      </c>
      <c r="B8" s="102">
        <v>8</v>
      </c>
      <c r="C8" s="102">
        <v>3</v>
      </c>
      <c r="D8" s="102">
        <v>3</v>
      </c>
      <c r="E8" s="103">
        <v>100</v>
      </c>
    </row>
    <row r="9" spans="1:6" ht="15" customHeight="1" x14ac:dyDescent="0.2">
      <c r="A9" s="48" t="s">
        <v>619</v>
      </c>
      <c r="B9" s="102">
        <v>13</v>
      </c>
      <c r="C9" s="102">
        <v>15</v>
      </c>
      <c r="D9" s="102">
        <v>15</v>
      </c>
      <c r="E9" s="103">
        <v>100</v>
      </c>
    </row>
    <row r="10" spans="1:6" ht="15" customHeight="1" x14ac:dyDescent="0.2">
      <c r="A10" s="48" t="s">
        <v>323</v>
      </c>
      <c r="B10" s="102">
        <v>4</v>
      </c>
      <c r="C10" s="102">
        <v>7</v>
      </c>
      <c r="D10" s="102">
        <v>7</v>
      </c>
      <c r="E10" s="103">
        <v>100</v>
      </c>
    </row>
    <row r="11" spans="1:6" ht="15" customHeight="1" x14ac:dyDescent="0.2">
      <c r="A11" s="32" t="s">
        <v>324</v>
      </c>
      <c r="B11" s="102"/>
      <c r="C11" s="102"/>
      <c r="D11" s="102"/>
      <c r="E11" s="103"/>
    </row>
    <row r="12" spans="1:6" ht="15" customHeight="1" x14ac:dyDescent="0.2">
      <c r="A12" s="48" t="s">
        <v>64</v>
      </c>
      <c r="B12" s="102">
        <v>19</v>
      </c>
      <c r="C12" s="102">
        <v>22</v>
      </c>
      <c r="D12" s="102">
        <v>22</v>
      </c>
      <c r="E12" s="103">
        <v>100</v>
      </c>
    </row>
    <row r="13" spans="1:6" ht="15" customHeight="1" x14ac:dyDescent="0.2">
      <c r="A13" s="48" t="s">
        <v>325</v>
      </c>
      <c r="B13" s="102">
        <v>5</v>
      </c>
      <c r="C13" s="102">
        <v>1</v>
      </c>
      <c r="D13" s="102">
        <v>1</v>
      </c>
      <c r="E13" s="103">
        <v>100</v>
      </c>
    </row>
    <row r="14" spans="1:6" ht="15" customHeight="1" x14ac:dyDescent="0.2">
      <c r="A14" s="48" t="s">
        <v>65</v>
      </c>
      <c r="B14" s="102">
        <v>1</v>
      </c>
      <c r="C14" s="102">
        <v>2</v>
      </c>
      <c r="D14" s="102">
        <v>2</v>
      </c>
      <c r="E14" s="103">
        <v>100</v>
      </c>
    </row>
    <row r="15" spans="1:6" ht="15" customHeight="1" x14ac:dyDescent="0.2">
      <c r="A15" s="32" t="s">
        <v>326</v>
      </c>
      <c r="B15" s="102"/>
      <c r="C15" s="102"/>
      <c r="D15" s="102"/>
      <c r="E15" s="208"/>
    </row>
    <row r="16" spans="1:6" s="42" customFormat="1" ht="15" customHeight="1" x14ac:dyDescent="0.2">
      <c r="A16" s="49" t="s">
        <v>327</v>
      </c>
      <c r="B16" s="102"/>
      <c r="C16" s="102"/>
      <c r="D16" s="102"/>
      <c r="E16" s="209"/>
      <c r="F16" s="70"/>
    </row>
    <row r="17" spans="1:6" ht="15.75" customHeight="1" x14ac:dyDescent="0.2">
      <c r="A17" s="48" t="s">
        <v>328</v>
      </c>
      <c r="B17" s="102">
        <v>6</v>
      </c>
      <c r="C17" s="102">
        <v>6</v>
      </c>
      <c r="D17" s="102">
        <v>6</v>
      </c>
      <c r="E17" s="103">
        <v>100</v>
      </c>
    </row>
    <row r="18" spans="1:6" ht="15" customHeight="1" x14ac:dyDescent="0.2">
      <c r="A18" s="48" t="s">
        <v>329</v>
      </c>
      <c r="B18" s="102">
        <v>13</v>
      </c>
      <c r="C18" s="102">
        <v>16</v>
      </c>
      <c r="D18" s="102">
        <v>16</v>
      </c>
      <c r="E18" s="103">
        <v>100</v>
      </c>
    </row>
    <row r="19" spans="1:6" ht="15" customHeight="1" x14ac:dyDescent="0.2">
      <c r="A19" s="48" t="s">
        <v>330</v>
      </c>
      <c r="B19" s="102">
        <v>4</v>
      </c>
      <c r="C19" s="102">
        <v>1</v>
      </c>
      <c r="D19" s="102">
        <v>1</v>
      </c>
      <c r="E19" s="103">
        <v>100</v>
      </c>
    </row>
    <row r="20" spans="1:6" ht="15" customHeight="1" x14ac:dyDescent="0.2">
      <c r="A20" s="48" t="s">
        <v>331</v>
      </c>
      <c r="B20" s="102">
        <v>1</v>
      </c>
      <c r="C20" s="150" t="s">
        <v>407</v>
      </c>
      <c r="D20" s="150" t="s">
        <v>407</v>
      </c>
      <c r="E20" s="106" t="s">
        <v>407</v>
      </c>
    </row>
    <row r="21" spans="1:6" ht="15" customHeight="1" x14ac:dyDescent="0.2">
      <c r="A21" s="48" t="s">
        <v>332</v>
      </c>
      <c r="B21" s="150" t="s">
        <v>407</v>
      </c>
      <c r="C21" s="102">
        <v>2</v>
      </c>
      <c r="D21" s="102">
        <v>2</v>
      </c>
      <c r="E21" s="106" t="s">
        <v>407</v>
      </c>
    </row>
    <row r="22" spans="1:6" ht="15" customHeight="1" x14ac:dyDescent="0.2">
      <c r="A22" s="48" t="s">
        <v>333</v>
      </c>
      <c r="B22" s="102">
        <v>1</v>
      </c>
      <c r="C22" s="150" t="s">
        <v>407</v>
      </c>
      <c r="D22" s="150" t="s">
        <v>407</v>
      </c>
      <c r="E22" s="106" t="s">
        <v>407</v>
      </c>
    </row>
    <row r="23" spans="1:6" customFormat="1" ht="24.95" customHeight="1" x14ac:dyDescent="0.25">
      <c r="A23" s="285" t="s">
        <v>602</v>
      </c>
      <c r="B23" s="285"/>
      <c r="C23" s="285"/>
      <c r="D23" s="285"/>
      <c r="E23" s="285"/>
      <c r="F23" s="2"/>
    </row>
    <row r="24" spans="1:6" customFormat="1" ht="15" customHeight="1" x14ac:dyDescent="0.25">
      <c r="A24" s="3" t="s">
        <v>320</v>
      </c>
      <c r="B24" s="102">
        <f>SUM(B25:B36)</f>
        <v>59665</v>
      </c>
      <c r="C24" s="102">
        <v>69212</v>
      </c>
      <c r="D24" s="102">
        <v>71964</v>
      </c>
      <c r="E24" s="103">
        <v>103.97618910015605</v>
      </c>
      <c r="F24" s="2"/>
    </row>
    <row r="25" spans="1:6" customFormat="1" ht="15" customHeight="1" x14ac:dyDescent="0.25">
      <c r="A25" s="1" t="s">
        <v>334</v>
      </c>
      <c r="B25" s="102">
        <v>43338</v>
      </c>
      <c r="C25" s="102">
        <v>49593</v>
      </c>
      <c r="D25" s="102">
        <v>51679</v>
      </c>
      <c r="E25" s="103">
        <v>104.20623878369932</v>
      </c>
      <c r="F25" s="2"/>
    </row>
    <row r="26" spans="1:6" customFormat="1" ht="15" customHeight="1" x14ac:dyDescent="0.25">
      <c r="A26" s="1" t="s">
        <v>335</v>
      </c>
      <c r="B26" s="102">
        <v>7342</v>
      </c>
      <c r="C26" s="102">
        <v>8578</v>
      </c>
      <c r="D26" s="102">
        <v>8782</v>
      </c>
      <c r="E26" s="103">
        <v>102.37817673117277</v>
      </c>
      <c r="F26" s="2"/>
    </row>
    <row r="27" spans="1:6" customFormat="1" ht="15" customHeight="1" x14ac:dyDescent="0.25">
      <c r="A27" s="1" t="s">
        <v>336</v>
      </c>
      <c r="B27" s="102">
        <v>382</v>
      </c>
      <c r="C27" s="102">
        <v>665</v>
      </c>
      <c r="D27" s="102">
        <v>750</v>
      </c>
      <c r="E27" s="103">
        <v>112.78195488721805</v>
      </c>
      <c r="F27" s="2"/>
    </row>
    <row r="28" spans="1:6" customFormat="1" ht="15" customHeight="1" x14ac:dyDescent="0.25">
      <c r="A28" s="1" t="s">
        <v>337</v>
      </c>
      <c r="B28" s="102">
        <v>434</v>
      </c>
      <c r="C28" s="102">
        <v>520</v>
      </c>
      <c r="D28" s="102">
        <v>545</v>
      </c>
      <c r="E28" s="103">
        <v>104.80769230769231</v>
      </c>
      <c r="F28" s="2"/>
    </row>
    <row r="29" spans="1:6" customFormat="1" ht="15" customHeight="1" x14ac:dyDescent="0.25">
      <c r="A29" s="1" t="s">
        <v>338</v>
      </c>
      <c r="B29" s="102">
        <v>287</v>
      </c>
      <c r="C29" s="102">
        <v>302</v>
      </c>
      <c r="D29" s="102">
        <v>340</v>
      </c>
      <c r="E29" s="103">
        <v>112.58278145695364</v>
      </c>
      <c r="F29" s="2"/>
    </row>
    <row r="30" spans="1:6" customFormat="1" ht="15" customHeight="1" x14ac:dyDescent="0.25">
      <c r="A30" s="1" t="s">
        <v>339</v>
      </c>
      <c r="B30" s="102">
        <v>370</v>
      </c>
      <c r="C30" s="102">
        <v>597</v>
      </c>
      <c r="D30" s="102">
        <v>669</v>
      </c>
      <c r="E30" s="103">
        <v>112.0603015075377</v>
      </c>
      <c r="F30" s="2"/>
    </row>
    <row r="31" spans="1:6" customFormat="1" ht="15" customHeight="1" x14ac:dyDescent="0.25">
      <c r="A31" s="1" t="s">
        <v>340</v>
      </c>
      <c r="B31" s="102">
        <v>990</v>
      </c>
      <c r="C31" s="102">
        <v>1090</v>
      </c>
      <c r="D31" s="102">
        <v>1113</v>
      </c>
      <c r="E31" s="103">
        <v>102.11009174311927</v>
      </c>
      <c r="F31" s="2"/>
    </row>
    <row r="32" spans="1:6" customFormat="1" ht="15" customHeight="1" x14ac:dyDescent="0.25">
      <c r="A32" s="1" t="s">
        <v>341</v>
      </c>
      <c r="B32" s="102">
        <v>2629</v>
      </c>
      <c r="C32" s="102">
        <v>2924</v>
      </c>
      <c r="D32" s="102">
        <v>2967</v>
      </c>
      <c r="E32" s="103">
        <v>101.47058823529412</v>
      </c>
      <c r="F32" s="2"/>
    </row>
    <row r="33" spans="1:6" customFormat="1" ht="15" customHeight="1" x14ac:dyDescent="0.25">
      <c r="A33" s="1" t="s">
        <v>342</v>
      </c>
      <c r="B33" s="102">
        <v>1528</v>
      </c>
      <c r="C33" s="102">
        <v>1954</v>
      </c>
      <c r="D33" s="102">
        <v>1951</v>
      </c>
      <c r="E33" s="103">
        <v>99.846468781985678</v>
      </c>
      <c r="F33" s="2"/>
    </row>
    <row r="34" spans="1:6" customFormat="1" ht="15" customHeight="1" x14ac:dyDescent="0.25">
      <c r="A34" s="1" t="s">
        <v>343</v>
      </c>
      <c r="B34" s="102">
        <v>1792</v>
      </c>
      <c r="C34" s="102">
        <v>2366</v>
      </c>
      <c r="D34" s="102">
        <v>2532</v>
      </c>
      <c r="E34" s="103">
        <v>107.01606086221472</v>
      </c>
      <c r="F34" s="2"/>
    </row>
    <row r="35" spans="1:6" customFormat="1" ht="15" customHeight="1" x14ac:dyDescent="0.25">
      <c r="A35" s="1" t="s">
        <v>344</v>
      </c>
      <c r="B35" s="102">
        <v>449</v>
      </c>
      <c r="C35" s="102">
        <v>482</v>
      </c>
      <c r="D35" s="102">
        <v>493</v>
      </c>
      <c r="E35" s="103">
        <v>102.28215767634853</v>
      </c>
      <c r="F35" s="2"/>
    </row>
    <row r="36" spans="1:6" customFormat="1" ht="15" customHeight="1" x14ac:dyDescent="0.25">
      <c r="A36" s="1" t="s">
        <v>345</v>
      </c>
      <c r="B36" s="102">
        <v>124</v>
      </c>
      <c r="C36" s="102">
        <v>141</v>
      </c>
      <c r="D36" s="102">
        <v>143</v>
      </c>
      <c r="E36" s="103">
        <v>101.41843971631207</v>
      </c>
      <c r="F36" s="2"/>
    </row>
    <row r="37" spans="1:6" ht="24.95" customHeight="1" x14ac:dyDescent="0.2">
      <c r="A37" s="285" t="s">
        <v>603</v>
      </c>
      <c r="B37" s="285"/>
      <c r="C37" s="285"/>
      <c r="D37" s="285"/>
      <c r="E37" s="22"/>
    </row>
    <row r="38" spans="1:6" ht="15" customHeight="1" x14ac:dyDescent="0.2">
      <c r="A38" s="1" t="s">
        <v>346</v>
      </c>
      <c r="B38" s="102">
        <v>3667</v>
      </c>
      <c r="C38" s="102">
        <v>3895</v>
      </c>
      <c r="D38" s="102">
        <v>4610</v>
      </c>
      <c r="E38" s="103">
        <f>D38/C38*100</f>
        <v>118.35686777920411</v>
      </c>
    </row>
    <row r="39" spans="1:6" ht="15" customHeight="1" x14ac:dyDescent="0.2">
      <c r="A39" s="50" t="s">
        <v>347</v>
      </c>
      <c r="B39" s="102"/>
      <c r="C39" s="102"/>
      <c r="D39" s="102"/>
      <c r="E39" s="103"/>
    </row>
    <row r="40" spans="1:6" ht="15" customHeight="1" x14ac:dyDescent="0.2">
      <c r="A40" s="1" t="s">
        <v>348</v>
      </c>
      <c r="B40" s="102">
        <v>751</v>
      </c>
      <c r="C40" s="102">
        <v>1222</v>
      </c>
      <c r="D40" s="102">
        <v>1022</v>
      </c>
      <c r="E40" s="103">
        <f t="shared" ref="E40:E46" si="0">D40/C40*100</f>
        <v>83.633387888707034</v>
      </c>
    </row>
    <row r="41" spans="1:6" ht="15" customHeight="1" x14ac:dyDescent="0.2">
      <c r="A41" s="1" t="s">
        <v>349</v>
      </c>
      <c r="B41" s="102">
        <v>745</v>
      </c>
      <c r="C41" s="102">
        <v>98</v>
      </c>
      <c r="D41" s="143" t="s">
        <v>81</v>
      </c>
      <c r="E41" s="106" t="s">
        <v>405</v>
      </c>
    </row>
    <row r="42" spans="1:6" ht="15" customHeight="1" x14ac:dyDescent="0.2">
      <c r="A42" s="1" t="s">
        <v>350</v>
      </c>
      <c r="B42" s="102">
        <v>696</v>
      </c>
      <c r="C42" s="102">
        <v>2755</v>
      </c>
      <c r="D42" s="102">
        <v>2029</v>
      </c>
      <c r="E42" s="103">
        <f t="shared" si="0"/>
        <v>73.647912885662436</v>
      </c>
    </row>
    <row r="43" spans="1:6" ht="15" customHeight="1" x14ac:dyDescent="0.2">
      <c r="A43" s="1" t="s">
        <v>351</v>
      </c>
      <c r="B43" s="102">
        <v>549</v>
      </c>
      <c r="C43" s="102">
        <v>389</v>
      </c>
      <c r="D43" s="102">
        <v>441</v>
      </c>
      <c r="E43" s="103">
        <f t="shared" si="0"/>
        <v>113.36760925449872</v>
      </c>
    </row>
    <row r="44" spans="1:6" ht="15" customHeight="1" x14ac:dyDescent="0.2">
      <c r="A44" s="1" t="s">
        <v>352</v>
      </c>
      <c r="B44" s="102">
        <v>524</v>
      </c>
      <c r="C44" s="102">
        <v>711</v>
      </c>
      <c r="D44" s="102">
        <v>725</v>
      </c>
      <c r="E44" s="103">
        <f t="shared" si="0"/>
        <v>101.96905766526018</v>
      </c>
    </row>
    <row r="45" spans="1:6" ht="15" customHeight="1" x14ac:dyDescent="0.2">
      <c r="A45" s="1" t="s">
        <v>353</v>
      </c>
      <c r="B45" s="102">
        <v>432</v>
      </c>
      <c r="C45" s="102">
        <v>898</v>
      </c>
      <c r="D45" s="102">
        <v>906</v>
      </c>
      <c r="E45" s="103">
        <f t="shared" si="0"/>
        <v>100.89086859688197</v>
      </c>
    </row>
    <row r="46" spans="1:6" ht="15" customHeight="1" x14ac:dyDescent="0.2">
      <c r="A46" s="1" t="s">
        <v>354</v>
      </c>
      <c r="B46" s="102">
        <v>263</v>
      </c>
      <c r="C46" s="102">
        <v>320</v>
      </c>
      <c r="D46" s="102">
        <v>460</v>
      </c>
      <c r="E46" s="103">
        <f t="shared" si="0"/>
        <v>143.75</v>
      </c>
    </row>
    <row r="47" spans="1:6" ht="24.95" customHeight="1" x14ac:dyDescent="0.2">
      <c r="A47" s="285" t="s">
        <v>604</v>
      </c>
      <c r="B47" s="285"/>
      <c r="C47" s="285"/>
      <c r="D47" s="285"/>
      <c r="E47" s="22"/>
    </row>
    <row r="48" spans="1:6" ht="26.25" customHeight="1" x14ac:dyDescent="0.25">
      <c r="A48" s="285" t="s">
        <v>355</v>
      </c>
      <c r="B48" s="306"/>
      <c r="C48" s="306"/>
      <c r="D48" s="306"/>
      <c r="E48" s="306"/>
    </row>
    <row r="49" spans="1:6" ht="15" customHeight="1" x14ac:dyDescent="0.2">
      <c r="A49" s="1" t="s">
        <v>594</v>
      </c>
      <c r="B49" s="102">
        <v>7</v>
      </c>
      <c r="C49" s="102">
        <v>8</v>
      </c>
      <c r="D49" s="102">
        <v>7</v>
      </c>
      <c r="E49" s="103">
        <v>87.5</v>
      </c>
    </row>
    <row r="50" spans="1:6" ht="15" customHeight="1" x14ac:dyDescent="0.2">
      <c r="A50" s="1" t="s">
        <v>595</v>
      </c>
      <c r="B50" s="102">
        <v>756</v>
      </c>
      <c r="C50" s="102">
        <v>567</v>
      </c>
      <c r="D50" s="102">
        <v>537</v>
      </c>
      <c r="E50" s="103">
        <v>94.708994708994709</v>
      </c>
    </row>
    <row r="51" spans="1:6" ht="15" customHeight="1" x14ac:dyDescent="0.2">
      <c r="A51" s="1" t="s">
        <v>596</v>
      </c>
      <c r="B51" s="102">
        <v>374</v>
      </c>
      <c r="C51" s="102">
        <v>291</v>
      </c>
      <c r="D51" s="102">
        <v>242</v>
      </c>
      <c r="E51" s="103">
        <v>83.161512027491412</v>
      </c>
    </row>
    <row r="52" spans="1:6" ht="15" customHeight="1" x14ac:dyDescent="0.2">
      <c r="A52" s="1" t="s">
        <v>597</v>
      </c>
      <c r="B52" s="102">
        <v>46</v>
      </c>
      <c r="C52" s="102">
        <v>32</v>
      </c>
      <c r="D52" s="102">
        <v>30</v>
      </c>
      <c r="E52" s="103">
        <v>93.75</v>
      </c>
    </row>
    <row r="53" spans="1:6" ht="15" customHeight="1" x14ac:dyDescent="0.2">
      <c r="A53" s="1" t="s">
        <v>624</v>
      </c>
      <c r="B53" s="102">
        <v>284</v>
      </c>
      <c r="C53" s="102">
        <v>232</v>
      </c>
      <c r="D53" s="102">
        <v>214</v>
      </c>
      <c r="E53" s="103">
        <v>92.241379310344826</v>
      </c>
    </row>
    <row r="54" spans="1:6" ht="15" customHeight="1" x14ac:dyDescent="0.2">
      <c r="A54" s="1" t="s">
        <v>598</v>
      </c>
      <c r="B54" s="102">
        <v>51</v>
      </c>
      <c r="C54" s="102">
        <v>63</v>
      </c>
      <c r="D54" s="102">
        <v>89</v>
      </c>
      <c r="E54" s="103">
        <v>141.26984126984127</v>
      </c>
    </row>
    <row r="55" spans="1:6" ht="15" customHeight="1" x14ac:dyDescent="0.2">
      <c r="A55" s="1" t="s">
        <v>599</v>
      </c>
      <c r="B55" s="102">
        <v>183</v>
      </c>
      <c r="C55" s="102">
        <v>58</v>
      </c>
      <c r="D55" s="102">
        <v>27</v>
      </c>
      <c r="E55" s="103">
        <v>46.551724137931032</v>
      </c>
    </row>
    <row r="56" spans="1:6" ht="26.25" customHeight="1" x14ac:dyDescent="0.25">
      <c r="A56" s="285" t="s">
        <v>356</v>
      </c>
      <c r="B56" s="306"/>
      <c r="C56" s="306"/>
      <c r="D56" s="306"/>
      <c r="E56" s="306"/>
    </row>
    <row r="57" spans="1:6" ht="15" customHeight="1" x14ac:dyDescent="0.2">
      <c r="A57" s="1" t="s">
        <v>357</v>
      </c>
      <c r="B57" s="102">
        <v>324</v>
      </c>
      <c r="C57" s="102">
        <v>527</v>
      </c>
      <c r="D57" s="102">
        <v>524</v>
      </c>
      <c r="E57" s="103">
        <f>D57/C57*100</f>
        <v>99.430740037950656</v>
      </c>
    </row>
    <row r="58" spans="1:6" ht="15" customHeight="1" x14ac:dyDescent="0.2">
      <c r="A58" s="1" t="s">
        <v>545</v>
      </c>
      <c r="B58" s="150" t="s">
        <v>81</v>
      </c>
      <c r="C58" s="102">
        <v>529</v>
      </c>
      <c r="D58" s="102">
        <v>529</v>
      </c>
      <c r="E58" s="103">
        <f t="shared" ref="E58:E66" si="1">D58/C58*100</f>
        <v>100</v>
      </c>
    </row>
    <row r="59" spans="1:6" ht="15" customHeight="1" x14ac:dyDescent="0.2">
      <c r="A59" s="1" t="s">
        <v>62</v>
      </c>
      <c r="B59" s="150" t="s">
        <v>81</v>
      </c>
      <c r="C59" s="102">
        <v>32</v>
      </c>
      <c r="D59" s="102">
        <v>46</v>
      </c>
      <c r="E59" s="103">
        <f t="shared" si="1"/>
        <v>143.75</v>
      </c>
    </row>
    <row r="60" spans="1:6" ht="15" customHeight="1" x14ac:dyDescent="0.2">
      <c r="A60" s="1" t="s">
        <v>61</v>
      </c>
      <c r="B60" s="150" t="s">
        <v>81</v>
      </c>
      <c r="C60" s="102">
        <v>496</v>
      </c>
      <c r="D60" s="102">
        <v>483</v>
      </c>
      <c r="E60" s="103">
        <f t="shared" si="1"/>
        <v>97.379032258064512</v>
      </c>
    </row>
    <row r="61" spans="1:6" ht="15" customHeight="1" x14ac:dyDescent="0.2">
      <c r="A61" s="1" t="s">
        <v>358</v>
      </c>
      <c r="B61" s="150" t="s">
        <v>81</v>
      </c>
      <c r="C61" s="102">
        <v>1</v>
      </c>
      <c r="D61" s="150" t="s">
        <v>407</v>
      </c>
      <c r="E61" s="106" t="s">
        <v>405</v>
      </c>
    </row>
    <row r="62" spans="1:6" ht="15" customHeight="1" x14ac:dyDescent="0.2">
      <c r="A62" s="1" t="s">
        <v>359</v>
      </c>
      <c r="B62" s="150" t="s">
        <v>81</v>
      </c>
      <c r="C62" s="102">
        <v>258</v>
      </c>
      <c r="D62" s="102">
        <v>266</v>
      </c>
      <c r="E62" s="103">
        <f t="shared" si="1"/>
        <v>103.10077519379846</v>
      </c>
    </row>
    <row r="63" spans="1:6" ht="15" customHeight="1" x14ac:dyDescent="0.2">
      <c r="A63" s="1" t="s">
        <v>360</v>
      </c>
      <c r="B63" s="150" t="s">
        <v>81</v>
      </c>
      <c r="C63" s="102">
        <v>137</v>
      </c>
      <c r="D63" s="102">
        <v>117</v>
      </c>
      <c r="E63" s="103">
        <f t="shared" si="1"/>
        <v>85.40145985401459</v>
      </c>
    </row>
    <row r="64" spans="1:6" s="35" customFormat="1" ht="15" customHeight="1" x14ac:dyDescent="0.2">
      <c r="A64" s="1" t="s">
        <v>361</v>
      </c>
      <c r="B64" s="150" t="s">
        <v>81</v>
      </c>
      <c r="C64" s="102">
        <v>675</v>
      </c>
      <c r="D64" s="102">
        <v>623</v>
      </c>
      <c r="E64" s="103">
        <f t="shared" si="1"/>
        <v>92.296296296296305</v>
      </c>
      <c r="F64" s="36"/>
    </row>
    <row r="65" spans="1:6" ht="15" customHeight="1" x14ac:dyDescent="0.2">
      <c r="A65" s="1" t="s">
        <v>362</v>
      </c>
      <c r="B65" s="150" t="s">
        <v>81</v>
      </c>
      <c r="C65" s="102">
        <v>105</v>
      </c>
      <c r="D65" s="102">
        <v>69</v>
      </c>
      <c r="E65" s="103">
        <f t="shared" si="1"/>
        <v>65.714285714285708</v>
      </c>
    </row>
    <row r="66" spans="1:6" ht="15" customHeight="1" x14ac:dyDescent="0.2">
      <c r="A66" s="1" t="s">
        <v>363</v>
      </c>
      <c r="B66" s="150" t="s">
        <v>81</v>
      </c>
      <c r="C66" s="102">
        <v>570</v>
      </c>
      <c r="D66" s="102">
        <v>554</v>
      </c>
      <c r="E66" s="103">
        <f t="shared" si="1"/>
        <v>97.192982456140356</v>
      </c>
    </row>
    <row r="67" spans="1:6" ht="24.95" customHeight="1" x14ac:dyDescent="0.2">
      <c r="A67" s="285" t="s">
        <v>605</v>
      </c>
      <c r="B67" s="285"/>
      <c r="C67" s="285"/>
      <c r="D67" s="285"/>
      <c r="E67" s="22"/>
    </row>
    <row r="68" spans="1:6" s="35" customFormat="1" ht="15" customHeight="1" x14ac:dyDescent="0.2">
      <c r="A68" s="1" t="s">
        <v>364</v>
      </c>
      <c r="B68" s="102">
        <v>1217</v>
      </c>
      <c r="C68" s="102">
        <v>819</v>
      </c>
      <c r="D68" s="102">
        <v>852</v>
      </c>
      <c r="E68" s="103">
        <v>104.02930402930404</v>
      </c>
      <c r="F68" s="36"/>
    </row>
    <row r="69" spans="1:6" ht="15" customHeight="1" x14ac:dyDescent="0.2">
      <c r="A69" s="1" t="s">
        <v>365</v>
      </c>
      <c r="B69" s="102">
        <v>268</v>
      </c>
      <c r="C69" s="102">
        <v>190</v>
      </c>
      <c r="D69" s="102">
        <v>156</v>
      </c>
      <c r="E69" s="103">
        <v>82.10526315789474</v>
      </c>
    </row>
    <row r="70" spans="1:6" ht="15" customHeight="1" x14ac:dyDescent="0.2">
      <c r="A70" s="1" t="s">
        <v>366</v>
      </c>
      <c r="B70" s="102">
        <v>912</v>
      </c>
      <c r="C70" s="102">
        <v>603</v>
      </c>
      <c r="D70" s="102">
        <v>642</v>
      </c>
      <c r="E70" s="103">
        <v>106.46766169154229</v>
      </c>
    </row>
    <row r="71" spans="1:6" ht="15" customHeight="1" x14ac:dyDescent="0.2">
      <c r="A71" s="1" t="s">
        <v>367</v>
      </c>
      <c r="B71" s="102">
        <v>37</v>
      </c>
      <c r="C71" s="102">
        <v>26</v>
      </c>
      <c r="D71" s="102">
        <v>54</v>
      </c>
      <c r="E71" s="103">
        <v>207.69230769230771</v>
      </c>
    </row>
    <row r="72" spans="1:6" s="34" customFormat="1" ht="15" customHeight="1" x14ac:dyDescent="0.2">
      <c r="A72" s="1"/>
      <c r="B72" s="57"/>
      <c r="C72" s="57"/>
      <c r="D72" s="57"/>
      <c r="E72" s="60"/>
    </row>
    <row r="73" spans="1:6" s="46" customFormat="1" ht="12" customHeight="1" x14ac:dyDescent="0.2">
      <c r="A73" s="305" t="s">
        <v>621</v>
      </c>
      <c r="B73" s="305"/>
      <c r="C73" s="305"/>
      <c r="D73" s="305"/>
      <c r="E73" s="305"/>
    </row>
    <row r="74" spans="1:6" s="27" customFormat="1" ht="12" customHeight="1" x14ac:dyDescent="0.2">
      <c r="A74" s="256" t="s">
        <v>622</v>
      </c>
      <c r="B74" s="257"/>
      <c r="C74" s="257"/>
      <c r="D74" s="257"/>
      <c r="E74" s="257"/>
    </row>
    <row r="75" spans="1:6" s="255" customFormat="1" ht="12" customHeight="1" x14ac:dyDescent="0.2">
      <c r="A75" s="303" t="s">
        <v>623</v>
      </c>
      <c r="B75" s="304"/>
      <c r="C75" s="304"/>
      <c r="D75" s="304"/>
      <c r="E75" s="304"/>
    </row>
    <row r="76" spans="1:6" s="34" customFormat="1" x14ac:dyDescent="0.2">
      <c r="A76" s="44"/>
    </row>
    <row r="77" spans="1:6" s="34" customFormat="1" x14ac:dyDescent="0.2">
      <c r="A77" s="44"/>
      <c r="B77" s="43"/>
    </row>
    <row r="78" spans="1:6" s="34" customFormat="1" x14ac:dyDescent="0.2">
      <c r="A78" s="44"/>
      <c r="B78" s="43"/>
    </row>
    <row r="79" spans="1:6" s="34" customFormat="1" x14ac:dyDescent="0.2">
      <c r="A79" s="44"/>
      <c r="B79" s="43"/>
    </row>
    <row r="80" spans="1:6" s="34" customFormat="1" x14ac:dyDescent="0.2">
      <c r="A80" s="44"/>
    </row>
    <row r="81" spans="1:1" s="34" customFormat="1" x14ac:dyDescent="0.2">
      <c r="A81" s="44"/>
    </row>
    <row r="82" spans="1:1" x14ac:dyDescent="0.2">
      <c r="A82" s="45"/>
    </row>
    <row r="83" spans="1:1" x14ac:dyDescent="0.2">
      <c r="A83" s="45"/>
    </row>
  </sheetData>
  <mergeCells count="13">
    <mergeCell ref="A75:E75"/>
    <mergeCell ref="A73:E73"/>
    <mergeCell ref="A37:D37"/>
    <mergeCell ref="A47:D47"/>
    <mergeCell ref="A67:D67"/>
    <mergeCell ref="A48:E48"/>
    <mergeCell ref="A56:E56"/>
    <mergeCell ref="A1:E1"/>
    <mergeCell ref="A2:A3"/>
    <mergeCell ref="A4:D4"/>
    <mergeCell ref="A23:E23"/>
    <mergeCell ref="D2:E2"/>
    <mergeCell ref="B3:D3"/>
  </mergeCells>
  <hyperlinks>
    <hyperlink ref="F1" location="'SPIS TABLIC'!A19" display="Powrót do spisu tablic"/>
    <hyperlink ref="A73" r:id="rId1" display="http://www.stat.gov.pl/"/>
    <hyperlink ref="A75" r:id="rId2"/>
  </hyperlinks>
  <pageMargins left="0.7" right="0.7" top="0.75" bottom="0.75" header="0.3" footer="0.3"/>
  <pageSetup paperSize="9" orientation="portrait" horizontalDpi="4294967295" verticalDpi="4294967295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G49"/>
  <sheetViews>
    <sheetView zoomScale="80" zoomScaleNormal="80" workbookViewId="0">
      <pane xSplit="1" ySplit="3" topLeftCell="B31" activePane="bottomRight" state="frozen"/>
      <selection pane="topRight" activeCell="B1" sqref="B1"/>
      <selection pane="bottomLeft" activeCell="A4" sqref="A4"/>
      <selection pane="bottomRight" activeCell="H22" sqref="H21:H22"/>
    </sheetView>
  </sheetViews>
  <sheetFormatPr defaultColWidth="9.140625" defaultRowHeight="12.75" x14ac:dyDescent="0.2"/>
  <cols>
    <col min="1" max="1" width="30.5703125" style="4" customWidth="1"/>
    <col min="2" max="2" width="16.7109375" style="4" customWidth="1"/>
    <col min="3" max="3" width="8.7109375" style="4" customWidth="1"/>
    <col min="4" max="4" width="16.7109375" style="4" customWidth="1"/>
    <col min="5" max="5" width="8.7109375" style="4" customWidth="1"/>
    <col min="6" max="6" width="18.28515625" style="4" customWidth="1"/>
    <col min="7" max="7" width="8.7109375" style="4" customWidth="1"/>
    <col min="8" max="8" width="16.7109375" style="4" customWidth="1"/>
    <col min="9" max="9" width="9.140625" style="4" customWidth="1"/>
    <col min="10" max="10" width="16.7109375" style="4" customWidth="1"/>
    <col min="11" max="11" width="9.140625" style="4"/>
    <col min="12" max="12" width="16.7109375" style="4" customWidth="1"/>
    <col min="13" max="13" width="9.140625" style="4"/>
    <col min="14" max="14" width="16.7109375" style="4" customWidth="1"/>
    <col min="15" max="15" width="9.140625" style="4"/>
    <col min="16" max="16" width="16.7109375" style="4" customWidth="1"/>
    <col min="17" max="17" width="9.140625" style="4"/>
    <col min="18" max="18" width="16.7109375" style="4" customWidth="1"/>
    <col min="19" max="19" width="9.140625" style="4"/>
    <col min="20" max="20" width="16.7109375" style="4" customWidth="1"/>
    <col min="21" max="21" width="9.140625" style="4"/>
    <col min="22" max="22" width="16.7109375" style="4" customWidth="1"/>
    <col min="23" max="23" width="9.140625" style="4"/>
    <col min="24" max="24" width="16.7109375" style="4" customWidth="1"/>
    <col min="25" max="25" width="9.140625" style="4"/>
    <col min="26" max="26" width="16.7109375" style="4" customWidth="1"/>
    <col min="27" max="27" width="9.140625" style="4"/>
    <col min="28" max="28" width="16.7109375" style="86" customWidth="1"/>
    <col min="29" max="29" width="9.140625" style="4"/>
    <col min="30" max="30" width="16.7109375" style="4" customWidth="1"/>
    <col min="31" max="31" width="9.140625" style="4"/>
    <col min="32" max="32" width="16.7109375" style="4" customWidth="1"/>
    <col min="33" max="16384" width="9.140625" style="4"/>
  </cols>
  <sheetData>
    <row r="1" spans="1:33" ht="35.1" customHeight="1" x14ac:dyDescent="0.2">
      <c r="A1" s="262" t="s">
        <v>589</v>
      </c>
      <c r="B1" s="307"/>
      <c r="C1" s="307"/>
      <c r="D1" s="307"/>
      <c r="E1" s="210" t="s">
        <v>398</v>
      </c>
      <c r="F1" s="33"/>
      <c r="G1" s="33"/>
      <c r="H1" s="33"/>
      <c r="I1" s="33"/>
      <c r="J1" s="33"/>
      <c r="K1" s="33"/>
      <c r="L1" s="33"/>
      <c r="M1" s="33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84"/>
      <c r="AC1" s="21"/>
      <c r="AD1" s="21"/>
      <c r="AE1" s="21"/>
      <c r="AF1" s="21"/>
      <c r="AG1" s="21"/>
    </row>
    <row r="2" spans="1:33" ht="121.5" customHeight="1" x14ac:dyDescent="0.2">
      <c r="A2" s="308" t="s">
        <v>368</v>
      </c>
      <c r="B2" s="308" t="s">
        <v>369</v>
      </c>
      <c r="C2" s="245" t="s">
        <v>370</v>
      </c>
      <c r="D2" s="308" t="s">
        <v>371</v>
      </c>
      <c r="E2" s="245" t="s">
        <v>370</v>
      </c>
      <c r="F2" s="308" t="s">
        <v>372</v>
      </c>
      <c r="G2" s="245" t="s">
        <v>370</v>
      </c>
      <c r="H2" s="308" t="s">
        <v>373</v>
      </c>
      <c r="I2" s="245" t="s">
        <v>370</v>
      </c>
      <c r="J2" s="308" t="s">
        <v>374</v>
      </c>
      <c r="K2" s="245" t="s">
        <v>370</v>
      </c>
      <c r="L2" s="308" t="s">
        <v>375</v>
      </c>
      <c r="M2" s="245" t="s">
        <v>370</v>
      </c>
      <c r="N2" s="308" t="s">
        <v>376</v>
      </c>
      <c r="O2" s="245" t="s">
        <v>370</v>
      </c>
      <c r="P2" s="308" t="s">
        <v>377</v>
      </c>
      <c r="Q2" s="245" t="s">
        <v>370</v>
      </c>
      <c r="R2" s="308" t="s">
        <v>378</v>
      </c>
      <c r="S2" s="245" t="s">
        <v>370</v>
      </c>
      <c r="T2" s="308" t="s">
        <v>379</v>
      </c>
      <c r="U2" s="245" t="s">
        <v>370</v>
      </c>
      <c r="V2" s="308" t="s">
        <v>380</v>
      </c>
      <c r="W2" s="245" t="s">
        <v>370</v>
      </c>
      <c r="X2" s="308" t="s">
        <v>381</v>
      </c>
      <c r="Y2" s="245" t="s">
        <v>370</v>
      </c>
      <c r="Z2" s="308" t="s">
        <v>382</v>
      </c>
      <c r="AA2" s="245" t="s">
        <v>370</v>
      </c>
      <c r="AB2" s="310" t="s">
        <v>383</v>
      </c>
      <c r="AC2" s="245" t="s">
        <v>370</v>
      </c>
      <c r="AD2" s="308" t="s">
        <v>384</v>
      </c>
      <c r="AE2" s="245" t="s">
        <v>370</v>
      </c>
      <c r="AF2" s="308" t="s">
        <v>385</v>
      </c>
      <c r="AG2" s="246" t="s">
        <v>370</v>
      </c>
    </row>
    <row r="3" spans="1:33" ht="23.25" customHeight="1" x14ac:dyDescent="0.2">
      <c r="A3" s="309"/>
      <c r="B3" s="309"/>
      <c r="C3" s="245"/>
      <c r="D3" s="309"/>
      <c r="E3" s="245"/>
      <c r="F3" s="309"/>
      <c r="G3" s="245"/>
      <c r="H3" s="309"/>
      <c r="I3" s="245"/>
      <c r="J3" s="309"/>
      <c r="K3" s="245"/>
      <c r="L3" s="309"/>
      <c r="M3" s="245"/>
      <c r="N3" s="309"/>
      <c r="O3" s="245"/>
      <c r="P3" s="309"/>
      <c r="Q3" s="245"/>
      <c r="R3" s="309"/>
      <c r="S3" s="245"/>
      <c r="T3" s="309"/>
      <c r="U3" s="245"/>
      <c r="V3" s="309"/>
      <c r="W3" s="245"/>
      <c r="X3" s="309"/>
      <c r="Y3" s="245"/>
      <c r="Z3" s="309"/>
      <c r="AA3" s="245"/>
      <c r="AB3" s="311"/>
      <c r="AC3" s="245"/>
      <c r="AD3" s="309"/>
      <c r="AE3" s="245"/>
      <c r="AF3" s="309"/>
      <c r="AG3" s="246"/>
    </row>
    <row r="4" spans="1:33" ht="16.5" customHeight="1" x14ac:dyDescent="0.2">
      <c r="A4" s="52" t="s">
        <v>441</v>
      </c>
      <c r="B4" s="213">
        <v>172030</v>
      </c>
      <c r="C4" s="213">
        <v>1</v>
      </c>
      <c r="D4" s="214">
        <v>111.91963240819445</v>
      </c>
      <c r="E4" s="159">
        <v>4</v>
      </c>
      <c r="F4" s="215">
        <v>69</v>
      </c>
      <c r="G4" s="216">
        <v>11</v>
      </c>
      <c r="H4" s="122">
        <v>-0.48721999999999999</v>
      </c>
      <c r="I4" s="102">
        <v>7</v>
      </c>
      <c r="J4" s="122">
        <v>-1.8</v>
      </c>
      <c r="K4" s="102">
        <v>7</v>
      </c>
      <c r="L4" s="102">
        <v>588</v>
      </c>
      <c r="M4" s="102">
        <v>3</v>
      </c>
      <c r="N4" s="217">
        <v>3.1</v>
      </c>
      <c r="O4" s="218">
        <v>1</v>
      </c>
      <c r="P4" s="169">
        <v>4245.1499999999996</v>
      </c>
      <c r="Q4" s="169">
        <v>2</v>
      </c>
      <c r="R4" s="102">
        <v>111791.98060403581</v>
      </c>
      <c r="S4" s="102">
        <v>7</v>
      </c>
      <c r="T4" s="217">
        <v>3</v>
      </c>
      <c r="U4" s="218">
        <v>1</v>
      </c>
      <c r="V4" s="217">
        <v>17</v>
      </c>
      <c r="W4" s="218">
        <v>1</v>
      </c>
      <c r="X4" s="102">
        <v>44469.71410673581</v>
      </c>
      <c r="Y4" s="102">
        <v>5</v>
      </c>
      <c r="Z4" s="102">
        <v>652.82151999999996</v>
      </c>
      <c r="AA4" s="102">
        <v>7</v>
      </c>
      <c r="AB4" s="219">
        <v>13.2</v>
      </c>
      <c r="AC4" s="220">
        <v>21</v>
      </c>
      <c r="AD4" s="102">
        <v>3142.7510299999999</v>
      </c>
      <c r="AE4" s="102">
        <v>2</v>
      </c>
      <c r="AF4" s="102">
        <v>2557.3535999999999</v>
      </c>
      <c r="AG4" s="221">
        <v>3</v>
      </c>
    </row>
    <row r="5" spans="1:33" x14ac:dyDescent="0.2">
      <c r="A5" s="48"/>
      <c r="B5" s="159"/>
      <c r="C5" s="216"/>
      <c r="D5" s="214"/>
      <c r="E5" s="159"/>
      <c r="F5" s="214"/>
      <c r="G5" s="102"/>
      <c r="H5" s="122"/>
      <c r="I5" s="102"/>
      <c r="J5" s="122"/>
      <c r="K5" s="102"/>
      <c r="L5" s="102"/>
      <c r="M5" s="102"/>
      <c r="N5" s="105"/>
      <c r="O5" s="216"/>
      <c r="P5" s="169"/>
      <c r="Q5" s="169"/>
      <c r="R5" s="102"/>
      <c r="S5" s="102"/>
      <c r="T5" s="122"/>
      <c r="U5" s="102"/>
      <c r="V5" s="122"/>
      <c r="W5" s="102"/>
      <c r="X5" s="102"/>
      <c r="Y5" s="102"/>
      <c r="Z5" s="102"/>
      <c r="AA5" s="102"/>
      <c r="AB5" s="222"/>
      <c r="AC5" s="223"/>
      <c r="AD5" s="102"/>
      <c r="AE5" s="102"/>
      <c r="AF5" s="102"/>
      <c r="AG5" s="221"/>
    </row>
    <row r="6" spans="1:33" x14ac:dyDescent="0.2">
      <c r="A6" s="48" t="s">
        <v>442</v>
      </c>
      <c r="B6" s="159">
        <v>63734</v>
      </c>
      <c r="C6" s="159">
        <v>19</v>
      </c>
      <c r="D6" s="214">
        <v>112.81554694804328</v>
      </c>
      <c r="E6" s="159">
        <v>5</v>
      </c>
      <c r="F6" s="214">
        <v>60</v>
      </c>
      <c r="G6" s="102">
        <v>3</v>
      </c>
      <c r="H6" s="122">
        <v>-2.22052</v>
      </c>
      <c r="I6" s="102">
        <v>13</v>
      </c>
      <c r="J6" s="224">
        <v>-6.7</v>
      </c>
      <c r="K6" s="216">
        <v>19</v>
      </c>
      <c r="L6" s="102">
        <v>474</v>
      </c>
      <c r="M6" s="102">
        <v>19</v>
      </c>
      <c r="N6" s="105">
        <v>12.8</v>
      </c>
      <c r="O6" s="159">
        <v>18</v>
      </c>
      <c r="P6" s="169">
        <v>3537.53</v>
      </c>
      <c r="Q6" s="169">
        <v>16</v>
      </c>
      <c r="R6" s="102">
        <v>107463.76018389653</v>
      </c>
      <c r="S6" s="102">
        <v>9</v>
      </c>
      <c r="T6" s="122">
        <v>6.2</v>
      </c>
      <c r="U6" s="102">
        <v>12</v>
      </c>
      <c r="V6" s="122">
        <v>29.6</v>
      </c>
      <c r="W6" s="102">
        <v>17</v>
      </c>
      <c r="X6" s="102">
        <v>14360.818777463292</v>
      </c>
      <c r="Y6" s="102">
        <v>18</v>
      </c>
      <c r="Z6" s="102">
        <v>278.11225000000002</v>
      </c>
      <c r="AA6" s="102">
        <v>19</v>
      </c>
      <c r="AB6" s="222">
        <v>180.2</v>
      </c>
      <c r="AC6" s="223">
        <v>15</v>
      </c>
      <c r="AD6" s="216">
        <v>2003.5680500000001</v>
      </c>
      <c r="AE6" s="216">
        <v>21</v>
      </c>
      <c r="AF6" s="216">
        <v>1467.9268</v>
      </c>
      <c r="AG6" s="225">
        <v>21</v>
      </c>
    </row>
    <row r="7" spans="1:33" x14ac:dyDescent="0.2">
      <c r="A7" s="48"/>
      <c r="B7" s="159"/>
      <c r="C7" s="159"/>
      <c r="D7" s="214"/>
      <c r="E7" s="159"/>
      <c r="F7" s="214"/>
      <c r="G7" s="102"/>
      <c r="H7" s="122"/>
      <c r="I7" s="102"/>
      <c r="J7" s="122"/>
      <c r="K7" s="102"/>
      <c r="L7" s="102"/>
      <c r="M7" s="102"/>
      <c r="N7" s="105"/>
      <c r="O7" s="159"/>
      <c r="P7" s="169"/>
      <c r="Q7" s="169"/>
      <c r="R7" s="102"/>
      <c r="S7" s="102"/>
      <c r="T7" s="122"/>
      <c r="U7" s="102"/>
      <c r="V7" s="122"/>
      <c r="W7" s="102"/>
      <c r="X7" s="102"/>
      <c r="Y7" s="102"/>
      <c r="Z7" s="102"/>
      <c r="AA7" s="102"/>
      <c r="AB7" s="222"/>
      <c r="AC7" s="223"/>
      <c r="AD7" s="218"/>
      <c r="AE7" s="218"/>
      <c r="AF7" s="102"/>
      <c r="AG7" s="221"/>
    </row>
    <row r="8" spans="1:33" x14ac:dyDescent="0.2">
      <c r="A8" s="48" t="s">
        <v>443</v>
      </c>
      <c r="B8" s="159">
        <v>121191</v>
      </c>
      <c r="C8" s="159">
        <v>4</v>
      </c>
      <c r="D8" s="213">
        <v>108.83478081058726</v>
      </c>
      <c r="E8" s="213">
        <v>1</v>
      </c>
      <c r="F8" s="214">
        <v>61</v>
      </c>
      <c r="G8" s="102">
        <v>4</v>
      </c>
      <c r="H8" s="122">
        <v>-2.5368200000000001</v>
      </c>
      <c r="I8" s="102">
        <v>15</v>
      </c>
      <c r="J8" s="122">
        <v>-1.6</v>
      </c>
      <c r="K8" s="102">
        <v>6</v>
      </c>
      <c r="L8" s="102">
        <v>494</v>
      </c>
      <c r="M8" s="102">
        <v>16</v>
      </c>
      <c r="N8" s="105">
        <v>11.4</v>
      </c>
      <c r="O8" s="159">
        <v>15</v>
      </c>
      <c r="P8" s="169">
        <v>3806.42</v>
      </c>
      <c r="Q8" s="169">
        <v>6</v>
      </c>
      <c r="R8" s="102">
        <v>92259.57895430435</v>
      </c>
      <c r="S8" s="102">
        <v>18</v>
      </c>
      <c r="T8" s="122">
        <v>7.1</v>
      </c>
      <c r="U8" s="102">
        <v>14</v>
      </c>
      <c r="V8" s="122">
        <v>24.6</v>
      </c>
      <c r="W8" s="102">
        <v>9</v>
      </c>
      <c r="X8" s="102">
        <v>19556.880703719566</v>
      </c>
      <c r="Y8" s="102">
        <v>17</v>
      </c>
      <c r="Z8" s="102">
        <v>661.81267000000003</v>
      </c>
      <c r="AA8" s="102">
        <v>6</v>
      </c>
      <c r="AB8" s="222">
        <v>216.7</v>
      </c>
      <c r="AC8" s="223">
        <v>8</v>
      </c>
      <c r="AD8" s="102">
        <v>2226.5459099999998</v>
      </c>
      <c r="AE8" s="102">
        <v>18</v>
      </c>
      <c r="AF8" s="102">
        <v>1668.0610999999999</v>
      </c>
      <c r="AG8" s="221">
        <v>18</v>
      </c>
    </row>
    <row r="9" spans="1:33" x14ac:dyDescent="0.2">
      <c r="A9" s="48"/>
      <c r="B9" s="159"/>
      <c r="C9" s="159"/>
      <c r="D9" s="214"/>
      <c r="E9" s="216"/>
      <c r="F9" s="214"/>
      <c r="G9" s="102"/>
      <c r="H9" s="122"/>
      <c r="I9" s="102"/>
      <c r="J9" s="122"/>
      <c r="K9" s="102"/>
      <c r="L9" s="102"/>
      <c r="M9" s="102"/>
      <c r="N9" s="105"/>
      <c r="O9" s="159"/>
      <c r="P9" s="169"/>
      <c r="Q9" s="169"/>
      <c r="R9" s="102"/>
      <c r="S9" s="102"/>
      <c r="T9" s="122"/>
      <c r="U9" s="102"/>
      <c r="V9" s="122"/>
      <c r="W9" s="102"/>
      <c r="X9" s="102"/>
      <c r="Y9" s="102"/>
      <c r="Z9" s="102"/>
      <c r="AA9" s="102"/>
      <c r="AB9" s="222"/>
      <c r="AC9" s="223"/>
      <c r="AD9" s="102"/>
      <c r="AE9" s="102"/>
      <c r="AF9" s="102"/>
      <c r="AG9" s="221"/>
    </row>
    <row r="10" spans="1:33" x14ac:dyDescent="0.2">
      <c r="A10" s="48" t="s">
        <v>444</v>
      </c>
      <c r="B10" s="159">
        <v>123995</v>
      </c>
      <c r="C10" s="159">
        <v>2</v>
      </c>
      <c r="D10" s="214">
        <v>110.24297607541924</v>
      </c>
      <c r="E10" s="159">
        <v>2</v>
      </c>
      <c r="F10" s="214">
        <v>65</v>
      </c>
      <c r="G10" s="102">
        <v>7</v>
      </c>
      <c r="H10" s="122">
        <v>-4.0349999999999997E-2</v>
      </c>
      <c r="I10" s="102">
        <v>6</v>
      </c>
      <c r="J10" s="122">
        <v>1.1000000000000001</v>
      </c>
      <c r="K10" s="102">
        <v>2</v>
      </c>
      <c r="L10" s="102">
        <v>564</v>
      </c>
      <c r="M10" s="102">
        <v>7</v>
      </c>
      <c r="N10" s="105">
        <v>3.9</v>
      </c>
      <c r="O10" s="159">
        <v>2</v>
      </c>
      <c r="P10" s="169">
        <v>3670.29</v>
      </c>
      <c r="Q10" s="169">
        <v>12</v>
      </c>
      <c r="R10" s="102">
        <v>95748.077248993228</v>
      </c>
      <c r="S10" s="102">
        <v>16</v>
      </c>
      <c r="T10" s="122">
        <v>4.3</v>
      </c>
      <c r="U10" s="102">
        <v>4</v>
      </c>
      <c r="V10" s="122">
        <v>18.600000000000001</v>
      </c>
      <c r="W10" s="102">
        <v>3</v>
      </c>
      <c r="X10" s="102">
        <v>36378.691157362948</v>
      </c>
      <c r="Y10" s="102">
        <v>7</v>
      </c>
      <c r="Z10" s="102">
        <v>480.94197000000003</v>
      </c>
      <c r="AA10" s="102">
        <v>9</v>
      </c>
      <c r="AB10" s="222">
        <v>191</v>
      </c>
      <c r="AC10" s="223">
        <v>12</v>
      </c>
      <c r="AD10" s="102">
        <v>2608.7273100000002</v>
      </c>
      <c r="AE10" s="102">
        <v>10</v>
      </c>
      <c r="AF10" s="102">
        <v>2368.3685999999998</v>
      </c>
      <c r="AG10" s="221">
        <v>4</v>
      </c>
    </row>
    <row r="11" spans="1:33" x14ac:dyDescent="0.2">
      <c r="A11" s="48"/>
      <c r="B11" s="159"/>
      <c r="C11" s="159"/>
      <c r="D11" s="214"/>
      <c r="E11" s="159"/>
      <c r="F11" s="214"/>
      <c r="G11" s="102"/>
      <c r="H11" s="122"/>
      <c r="I11" s="102"/>
      <c r="J11" s="122"/>
      <c r="K11" s="102"/>
      <c r="L11" s="102"/>
      <c r="M11" s="102"/>
      <c r="N11" s="105"/>
      <c r="O11" s="159"/>
      <c r="P11" s="169"/>
      <c r="Q11" s="169"/>
      <c r="R11" s="102"/>
      <c r="S11" s="102"/>
      <c r="T11" s="122"/>
      <c r="U11" s="102"/>
      <c r="V11" s="122"/>
      <c r="W11" s="102"/>
      <c r="X11" s="102"/>
      <c r="Y11" s="102"/>
      <c r="Z11" s="102"/>
      <c r="AA11" s="102"/>
      <c r="AB11" s="222"/>
      <c r="AC11" s="223"/>
      <c r="AD11" s="102"/>
      <c r="AE11" s="102"/>
      <c r="AF11" s="102"/>
      <c r="AG11" s="221"/>
    </row>
    <row r="12" spans="1:33" x14ac:dyDescent="0.2">
      <c r="A12" s="48" t="s">
        <v>445</v>
      </c>
      <c r="B12" s="159">
        <v>80524</v>
      </c>
      <c r="C12" s="159">
        <v>12</v>
      </c>
      <c r="D12" s="215">
        <v>114.67342042122101</v>
      </c>
      <c r="E12" s="216">
        <v>6</v>
      </c>
      <c r="F12" s="214">
        <v>68</v>
      </c>
      <c r="G12" s="102">
        <v>10</v>
      </c>
      <c r="H12" s="224">
        <v>-5.2046599999999996</v>
      </c>
      <c r="I12" s="216">
        <v>19</v>
      </c>
      <c r="J12" s="122">
        <v>-0.4</v>
      </c>
      <c r="K12" s="102">
        <v>4</v>
      </c>
      <c r="L12" s="102">
        <v>511</v>
      </c>
      <c r="M12" s="102">
        <v>13</v>
      </c>
      <c r="N12" s="105">
        <v>4.5999999999999996</v>
      </c>
      <c r="O12" s="159">
        <v>3</v>
      </c>
      <c r="P12" s="169">
        <v>3979.8</v>
      </c>
      <c r="Q12" s="169">
        <v>3</v>
      </c>
      <c r="R12" s="102">
        <v>100390.16429922487</v>
      </c>
      <c r="S12" s="102">
        <v>13</v>
      </c>
      <c r="T12" s="122">
        <v>3.9</v>
      </c>
      <c r="U12" s="102">
        <v>3</v>
      </c>
      <c r="V12" s="122">
        <v>22.3</v>
      </c>
      <c r="W12" s="102">
        <v>6</v>
      </c>
      <c r="X12" s="102">
        <v>33967.288506471836</v>
      </c>
      <c r="Y12" s="102">
        <v>10</v>
      </c>
      <c r="Z12" s="218">
        <v>1116.66605</v>
      </c>
      <c r="AA12" s="218">
        <v>1</v>
      </c>
      <c r="AB12" s="222">
        <v>155</v>
      </c>
      <c r="AC12" s="223">
        <v>19</v>
      </c>
      <c r="AD12" s="102">
        <v>2537.72588</v>
      </c>
      <c r="AE12" s="102">
        <v>14</v>
      </c>
      <c r="AF12" s="102">
        <v>2651.0151000000001</v>
      </c>
      <c r="AG12" s="221">
        <v>2</v>
      </c>
    </row>
    <row r="13" spans="1:33" x14ac:dyDescent="0.2">
      <c r="A13" s="48"/>
      <c r="B13" s="159"/>
      <c r="C13" s="159"/>
      <c r="D13" s="226"/>
      <c r="E13" s="227"/>
      <c r="F13" s="214"/>
      <c r="G13" s="102"/>
      <c r="H13" s="122"/>
      <c r="I13" s="102"/>
      <c r="J13" s="122"/>
      <c r="K13" s="102"/>
      <c r="L13" s="102"/>
      <c r="M13" s="102"/>
      <c r="N13" s="105"/>
      <c r="O13" s="159"/>
      <c r="P13" s="169"/>
      <c r="Q13" s="169"/>
      <c r="R13" s="102"/>
      <c r="S13" s="102"/>
      <c r="T13" s="122"/>
      <c r="U13" s="102"/>
      <c r="V13" s="122"/>
      <c r="W13" s="102"/>
      <c r="X13" s="102"/>
      <c r="Y13" s="102"/>
      <c r="Z13" s="102"/>
      <c r="AA13" s="102"/>
      <c r="AB13" s="222"/>
      <c r="AC13" s="223"/>
      <c r="AD13" s="102"/>
      <c r="AE13" s="102"/>
      <c r="AF13" s="102"/>
      <c r="AG13" s="221"/>
    </row>
    <row r="14" spans="1:33" x14ac:dyDescent="0.2">
      <c r="A14" s="48" t="s">
        <v>446</v>
      </c>
      <c r="B14" s="159">
        <v>102249</v>
      </c>
      <c r="C14" s="159">
        <v>8</v>
      </c>
      <c r="D14" s="215">
        <v>114.68704726310706</v>
      </c>
      <c r="E14" s="216">
        <v>6</v>
      </c>
      <c r="F14" s="215">
        <v>69</v>
      </c>
      <c r="G14" s="216">
        <v>11</v>
      </c>
      <c r="H14" s="122">
        <v>-2.5639799999999999</v>
      </c>
      <c r="I14" s="102">
        <v>16</v>
      </c>
      <c r="J14" s="122">
        <v>-2.4</v>
      </c>
      <c r="K14" s="102">
        <v>8</v>
      </c>
      <c r="L14" s="102">
        <v>570</v>
      </c>
      <c r="M14" s="102">
        <v>6</v>
      </c>
      <c r="N14" s="105">
        <v>4.5999999999999996</v>
      </c>
      <c r="O14" s="159">
        <v>3</v>
      </c>
      <c r="P14" s="169">
        <v>3648</v>
      </c>
      <c r="Q14" s="169">
        <v>13</v>
      </c>
      <c r="R14" s="102">
        <v>98743.748476724344</v>
      </c>
      <c r="S14" s="102">
        <v>14</v>
      </c>
      <c r="T14" s="122">
        <v>6.4</v>
      </c>
      <c r="U14" s="102">
        <v>13</v>
      </c>
      <c r="V14" s="122">
        <v>25.1</v>
      </c>
      <c r="W14" s="102">
        <v>12</v>
      </c>
      <c r="X14" s="102">
        <v>45564.221301486716</v>
      </c>
      <c r="Y14" s="102">
        <v>4</v>
      </c>
      <c r="Z14" s="102">
        <v>334.61369999999999</v>
      </c>
      <c r="AA14" s="102">
        <v>17</v>
      </c>
      <c r="AB14" s="222">
        <v>165.2</v>
      </c>
      <c r="AC14" s="223">
        <v>18</v>
      </c>
      <c r="AD14" s="102">
        <v>2623.41662</v>
      </c>
      <c r="AE14" s="102">
        <v>8</v>
      </c>
      <c r="AF14" s="102">
        <v>1920.8880999999999</v>
      </c>
      <c r="AG14" s="221">
        <v>8</v>
      </c>
    </row>
    <row r="15" spans="1:33" x14ac:dyDescent="0.2">
      <c r="A15" s="48"/>
      <c r="B15" s="159"/>
      <c r="C15" s="159"/>
      <c r="D15" s="214"/>
      <c r="E15" s="218"/>
      <c r="F15" s="214"/>
      <c r="G15" s="102"/>
      <c r="H15" s="122"/>
      <c r="I15" s="102"/>
      <c r="J15" s="122"/>
      <c r="K15" s="102"/>
      <c r="L15" s="102"/>
      <c r="M15" s="102"/>
      <c r="N15" s="105"/>
      <c r="O15" s="159"/>
      <c r="P15" s="169"/>
      <c r="Q15" s="169"/>
      <c r="R15" s="102"/>
      <c r="S15" s="102"/>
      <c r="T15" s="122"/>
      <c r="U15" s="102"/>
      <c r="V15" s="122"/>
      <c r="W15" s="102"/>
      <c r="X15" s="102"/>
      <c r="Y15" s="102"/>
      <c r="Z15" s="102"/>
      <c r="AA15" s="102"/>
      <c r="AB15" s="222"/>
      <c r="AC15" s="223"/>
      <c r="AD15" s="102"/>
      <c r="AE15" s="102"/>
      <c r="AF15" s="102"/>
      <c r="AG15" s="221"/>
    </row>
    <row r="16" spans="1:33" x14ac:dyDescent="0.2">
      <c r="A16" s="48" t="s">
        <v>447</v>
      </c>
      <c r="B16" s="159">
        <v>75342</v>
      </c>
      <c r="C16" s="159">
        <v>14</v>
      </c>
      <c r="D16" s="214">
        <v>111.36765324729976</v>
      </c>
      <c r="E16" s="159">
        <v>3</v>
      </c>
      <c r="F16" s="214">
        <v>65</v>
      </c>
      <c r="G16" s="102">
        <v>7</v>
      </c>
      <c r="H16" s="122">
        <v>-0.88615999999999995</v>
      </c>
      <c r="I16" s="102">
        <v>10</v>
      </c>
      <c r="J16" s="122">
        <v>-6.2</v>
      </c>
      <c r="K16" s="102">
        <v>18</v>
      </c>
      <c r="L16" s="102">
        <v>541</v>
      </c>
      <c r="M16" s="102">
        <v>10</v>
      </c>
      <c r="N16" s="105">
        <v>10.3</v>
      </c>
      <c r="O16" s="159">
        <v>14</v>
      </c>
      <c r="P16" s="169">
        <v>3785.02</v>
      </c>
      <c r="Q16" s="169">
        <v>9</v>
      </c>
      <c r="R16" s="102">
        <v>122233.25882524105</v>
      </c>
      <c r="S16" s="102">
        <v>6</v>
      </c>
      <c r="T16" s="122">
        <v>7.5</v>
      </c>
      <c r="U16" s="102">
        <v>16</v>
      </c>
      <c r="V16" s="122">
        <v>28.5</v>
      </c>
      <c r="W16" s="102">
        <v>16</v>
      </c>
      <c r="X16" s="102">
        <v>29562.077585408759</v>
      </c>
      <c r="Y16" s="102">
        <v>12</v>
      </c>
      <c r="Z16" s="216">
        <v>159.12548000000001</v>
      </c>
      <c r="AA16" s="216">
        <v>21</v>
      </c>
      <c r="AB16" s="222">
        <v>202.9</v>
      </c>
      <c r="AC16" s="223">
        <v>10</v>
      </c>
      <c r="AD16" s="102">
        <v>3012.4062800000002</v>
      </c>
      <c r="AE16" s="102">
        <v>3</v>
      </c>
      <c r="AF16" s="102">
        <v>1782.2604999999999</v>
      </c>
      <c r="AG16" s="221">
        <v>12</v>
      </c>
    </row>
    <row r="17" spans="1:33" x14ac:dyDescent="0.2">
      <c r="A17" s="48"/>
      <c r="B17" s="159"/>
      <c r="C17" s="159"/>
      <c r="D17" s="214"/>
      <c r="E17" s="159"/>
      <c r="F17" s="214"/>
      <c r="G17" s="102"/>
      <c r="H17" s="122"/>
      <c r="I17" s="102"/>
      <c r="J17" s="122"/>
      <c r="K17" s="102"/>
      <c r="L17" s="102"/>
      <c r="M17" s="102"/>
      <c r="N17" s="105"/>
      <c r="O17" s="159"/>
      <c r="P17" s="169"/>
      <c r="Q17" s="169"/>
      <c r="R17" s="102"/>
      <c r="S17" s="102"/>
      <c r="T17" s="122"/>
      <c r="U17" s="102"/>
      <c r="V17" s="122"/>
      <c r="W17" s="102"/>
      <c r="X17" s="102"/>
      <c r="Y17" s="102"/>
      <c r="Z17" s="102"/>
      <c r="AA17" s="102"/>
      <c r="AB17" s="222"/>
      <c r="AC17" s="223"/>
      <c r="AD17" s="102"/>
      <c r="AE17" s="102"/>
      <c r="AF17" s="102"/>
      <c r="AG17" s="221"/>
    </row>
    <row r="18" spans="1:33" x14ac:dyDescent="0.2">
      <c r="A18" s="48" t="s">
        <v>448</v>
      </c>
      <c r="B18" s="159">
        <v>107680</v>
      </c>
      <c r="C18" s="159">
        <v>7</v>
      </c>
      <c r="D18" s="214">
        <v>112.06451739961005</v>
      </c>
      <c r="E18" s="159">
        <v>4</v>
      </c>
      <c r="F18" s="214">
        <v>67</v>
      </c>
      <c r="G18" s="102">
        <v>9</v>
      </c>
      <c r="H18" s="122">
        <v>-1.2039200000000001</v>
      </c>
      <c r="I18" s="102">
        <v>12</v>
      </c>
      <c r="J18" s="217">
        <v>1.4</v>
      </c>
      <c r="K18" s="218">
        <v>1</v>
      </c>
      <c r="L18" s="102">
        <v>529</v>
      </c>
      <c r="M18" s="102">
        <v>11</v>
      </c>
      <c r="N18" s="105">
        <v>6.9</v>
      </c>
      <c r="O18" s="159">
        <v>8</v>
      </c>
      <c r="P18" s="169">
        <v>3820.63</v>
      </c>
      <c r="Q18" s="169">
        <v>5</v>
      </c>
      <c r="R18" s="102">
        <v>102831.33143793815</v>
      </c>
      <c r="S18" s="102">
        <v>12</v>
      </c>
      <c r="T18" s="122">
        <v>3.5</v>
      </c>
      <c r="U18" s="102">
        <v>2</v>
      </c>
      <c r="V18" s="122">
        <v>17</v>
      </c>
      <c r="W18" s="102">
        <v>2</v>
      </c>
      <c r="X18" s="102">
        <v>38594.197127272389</v>
      </c>
      <c r="Y18" s="102">
        <v>6</v>
      </c>
      <c r="Z18" s="102">
        <v>464.95217000000002</v>
      </c>
      <c r="AA18" s="102">
        <v>10</v>
      </c>
      <c r="AB18" s="222">
        <v>222</v>
      </c>
      <c r="AC18" s="223">
        <v>6</v>
      </c>
      <c r="AD18" s="102">
        <v>2677.5403000000001</v>
      </c>
      <c r="AE18" s="102">
        <v>6</v>
      </c>
      <c r="AF18" s="218">
        <v>2815.7596999999996</v>
      </c>
      <c r="AG18" s="228">
        <v>1</v>
      </c>
    </row>
    <row r="19" spans="1:33" x14ac:dyDescent="0.2">
      <c r="A19" s="48"/>
      <c r="B19" s="159"/>
      <c r="C19" s="159"/>
      <c r="D19" s="214"/>
      <c r="E19" s="159"/>
      <c r="F19" s="214"/>
      <c r="G19" s="102"/>
      <c r="H19" s="122"/>
      <c r="I19" s="102"/>
      <c r="J19" s="122"/>
      <c r="K19" s="102"/>
      <c r="L19" s="102"/>
      <c r="M19" s="102"/>
      <c r="N19" s="105"/>
      <c r="O19" s="159"/>
      <c r="P19" s="169"/>
      <c r="Q19" s="169"/>
      <c r="R19" s="102"/>
      <c r="S19" s="102"/>
      <c r="T19" s="122"/>
      <c r="U19" s="102"/>
      <c r="V19" s="122"/>
      <c r="W19" s="102"/>
      <c r="X19" s="102"/>
      <c r="Y19" s="102"/>
      <c r="Z19" s="102"/>
      <c r="AA19" s="102"/>
      <c r="AB19" s="222"/>
      <c r="AC19" s="223"/>
      <c r="AD19" s="102"/>
      <c r="AE19" s="102"/>
      <c r="AF19" s="102"/>
      <c r="AG19" s="221"/>
    </row>
    <row r="20" spans="1:33" x14ac:dyDescent="0.2">
      <c r="A20" s="48" t="s">
        <v>449</v>
      </c>
      <c r="B20" s="159">
        <v>100718</v>
      </c>
      <c r="C20" s="159">
        <v>9</v>
      </c>
      <c r="D20" s="214">
        <v>111.19755079787792</v>
      </c>
      <c r="E20" s="159">
        <v>3</v>
      </c>
      <c r="F20" s="214">
        <v>63</v>
      </c>
      <c r="G20" s="102">
        <v>5</v>
      </c>
      <c r="H20" s="122">
        <v>-0.95267000000000002</v>
      </c>
      <c r="I20" s="102">
        <v>11</v>
      </c>
      <c r="J20" s="122">
        <v>-1.4</v>
      </c>
      <c r="K20" s="102">
        <v>5</v>
      </c>
      <c r="L20" s="102">
        <v>548</v>
      </c>
      <c r="M20" s="102">
        <v>8</v>
      </c>
      <c r="N20" s="105">
        <v>6.4</v>
      </c>
      <c r="O20" s="159">
        <v>7</v>
      </c>
      <c r="P20" s="169">
        <v>3728.92</v>
      </c>
      <c r="Q20" s="169">
        <v>11</v>
      </c>
      <c r="R20" s="216">
        <v>84286.238823447682</v>
      </c>
      <c r="S20" s="216">
        <v>21</v>
      </c>
      <c r="T20" s="122">
        <v>5.0999999999999996</v>
      </c>
      <c r="U20" s="102">
        <v>5</v>
      </c>
      <c r="V20" s="122">
        <v>21.8</v>
      </c>
      <c r="W20" s="102">
        <v>5</v>
      </c>
      <c r="X20" s="102">
        <v>25289.821274399867</v>
      </c>
      <c r="Y20" s="102">
        <v>13</v>
      </c>
      <c r="Z20" s="102">
        <v>742.08338000000003</v>
      </c>
      <c r="AA20" s="102">
        <v>5</v>
      </c>
      <c r="AB20" s="222">
        <v>247.8</v>
      </c>
      <c r="AC20" s="223">
        <v>2</v>
      </c>
      <c r="AD20" s="102">
        <v>2476.86087</v>
      </c>
      <c r="AE20" s="102">
        <v>15</v>
      </c>
      <c r="AF20" s="102">
        <v>2194.8262</v>
      </c>
      <c r="AG20" s="221">
        <v>7</v>
      </c>
    </row>
    <row r="21" spans="1:33" x14ac:dyDescent="0.2">
      <c r="A21" s="48"/>
      <c r="B21" s="159"/>
      <c r="C21" s="159"/>
      <c r="D21" s="214"/>
      <c r="E21" s="159"/>
      <c r="F21" s="214"/>
      <c r="G21" s="102"/>
      <c r="H21" s="122"/>
      <c r="I21" s="102"/>
      <c r="J21" s="122"/>
      <c r="K21" s="102"/>
      <c r="L21" s="102"/>
      <c r="M21" s="102"/>
      <c r="N21" s="105"/>
      <c r="O21" s="159"/>
      <c r="P21" s="169"/>
      <c r="Q21" s="169"/>
      <c r="R21" s="218"/>
      <c r="S21" s="218"/>
      <c r="T21" s="122"/>
      <c r="U21" s="102"/>
      <c r="V21" s="122"/>
      <c r="W21" s="102"/>
      <c r="X21" s="102"/>
      <c r="Y21" s="102"/>
      <c r="Z21" s="102"/>
      <c r="AA21" s="102"/>
      <c r="AB21" s="222"/>
      <c r="AC21" s="223"/>
      <c r="AD21" s="102"/>
      <c r="AE21" s="102"/>
      <c r="AF21" s="102"/>
      <c r="AG21" s="221"/>
    </row>
    <row r="22" spans="1:33" x14ac:dyDescent="0.2">
      <c r="A22" s="48" t="s">
        <v>450</v>
      </c>
      <c r="B22" s="159">
        <v>64159</v>
      </c>
      <c r="C22" s="159">
        <v>18</v>
      </c>
      <c r="D22" s="213">
        <v>108.87810912879281</v>
      </c>
      <c r="E22" s="213">
        <v>1</v>
      </c>
      <c r="F22" s="214">
        <v>65</v>
      </c>
      <c r="G22" s="102">
        <v>7</v>
      </c>
      <c r="H22" s="122">
        <v>1.52013</v>
      </c>
      <c r="I22" s="102">
        <v>4</v>
      </c>
      <c r="J22" s="122">
        <v>-3.6</v>
      </c>
      <c r="K22" s="102">
        <v>14</v>
      </c>
      <c r="L22" s="218">
        <v>600</v>
      </c>
      <c r="M22" s="218">
        <v>1</v>
      </c>
      <c r="N22" s="105">
        <v>4.8</v>
      </c>
      <c r="O22" s="159">
        <v>4</v>
      </c>
      <c r="P22" s="169">
        <v>3406.02</v>
      </c>
      <c r="Q22" s="169">
        <v>20</v>
      </c>
      <c r="R22" s="102">
        <v>105183.19166097909</v>
      </c>
      <c r="S22" s="102">
        <v>11</v>
      </c>
      <c r="T22" s="122">
        <v>5.6</v>
      </c>
      <c r="U22" s="102">
        <v>8</v>
      </c>
      <c r="V22" s="122">
        <v>22.9</v>
      </c>
      <c r="W22" s="102">
        <v>7</v>
      </c>
      <c r="X22" s="218">
        <v>51398.833529813244</v>
      </c>
      <c r="Y22" s="218">
        <v>1</v>
      </c>
      <c r="Z22" s="102">
        <v>273.05020000000002</v>
      </c>
      <c r="AA22" s="102">
        <v>20</v>
      </c>
      <c r="AB22" s="222">
        <v>244.7</v>
      </c>
      <c r="AC22" s="223">
        <v>4</v>
      </c>
      <c r="AD22" s="102">
        <v>2604.8339900000001</v>
      </c>
      <c r="AE22" s="102">
        <v>11</v>
      </c>
      <c r="AF22" s="102">
        <v>2315.4396999999999</v>
      </c>
      <c r="AG22" s="221">
        <v>6</v>
      </c>
    </row>
    <row r="23" spans="1:33" x14ac:dyDescent="0.2">
      <c r="A23" s="48"/>
      <c r="B23" s="159"/>
      <c r="C23" s="159"/>
      <c r="D23" s="213"/>
      <c r="E23" s="213"/>
      <c r="F23" s="214"/>
      <c r="G23" s="102"/>
      <c r="H23" s="122"/>
      <c r="I23" s="102"/>
      <c r="J23" s="122"/>
      <c r="K23" s="102"/>
      <c r="L23" s="218"/>
      <c r="M23" s="218"/>
      <c r="N23" s="105"/>
      <c r="O23" s="159"/>
      <c r="P23" s="169"/>
      <c r="Q23" s="169"/>
      <c r="R23" s="102"/>
      <c r="S23" s="102"/>
      <c r="T23" s="122"/>
      <c r="U23" s="102"/>
      <c r="V23" s="122"/>
      <c r="W23" s="102"/>
      <c r="X23" s="102"/>
      <c r="Y23" s="102"/>
      <c r="Z23" s="102"/>
      <c r="AA23" s="102"/>
      <c r="AB23" s="222"/>
      <c r="AC23" s="223"/>
      <c r="AD23" s="102"/>
      <c r="AE23" s="102"/>
      <c r="AF23" s="102"/>
      <c r="AG23" s="221"/>
    </row>
    <row r="24" spans="1:33" x14ac:dyDescent="0.2">
      <c r="A24" s="48" t="s">
        <v>451</v>
      </c>
      <c r="B24" s="159">
        <v>62802</v>
      </c>
      <c r="C24" s="159">
        <v>20</v>
      </c>
      <c r="D24" s="213">
        <v>109.13086913086913</v>
      </c>
      <c r="E24" s="213">
        <v>1</v>
      </c>
      <c r="F24" s="214">
        <v>56</v>
      </c>
      <c r="G24" s="102">
        <v>1</v>
      </c>
      <c r="H24" s="122">
        <v>1.45099</v>
      </c>
      <c r="I24" s="102">
        <v>4</v>
      </c>
      <c r="J24" s="122">
        <v>-0.4</v>
      </c>
      <c r="K24" s="102">
        <v>4</v>
      </c>
      <c r="L24" s="216">
        <v>458</v>
      </c>
      <c r="M24" s="216">
        <v>21</v>
      </c>
      <c r="N24" s="105">
        <v>12.2</v>
      </c>
      <c r="O24" s="159">
        <v>16</v>
      </c>
      <c r="P24" s="169">
        <v>3444.02</v>
      </c>
      <c r="Q24" s="169">
        <v>18</v>
      </c>
      <c r="R24" s="102">
        <v>132618.31111678039</v>
      </c>
      <c r="S24" s="102">
        <v>3</v>
      </c>
      <c r="T24" s="122">
        <v>5.4</v>
      </c>
      <c r="U24" s="102">
        <v>6</v>
      </c>
      <c r="V24" s="122">
        <v>30.1</v>
      </c>
      <c r="W24" s="102">
        <v>18</v>
      </c>
      <c r="X24" s="216">
        <v>725.33324829389619</v>
      </c>
      <c r="Y24" s="216">
        <v>21</v>
      </c>
      <c r="Z24" s="102">
        <v>328.14593000000002</v>
      </c>
      <c r="AA24" s="102">
        <v>18</v>
      </c>
      <c r="AB24" s="222">
        <v>210.2</v>
      </c>
      <c r="AC24" s="223">
        <v>9</v>
      </c>
      <c r="AD24" s="102">
        <v>2364.6195200000002</v>
      </c>
      <c r="AE24" s="102">
        <v>17</v>
      </c>
      <c r="AF24" s="102">
        <v>1565.1072999999999</v>
      </c>
      <c r="AG24" s="221">
        <v>19</v>
      </c>
    </row>
    <row r="25" spans="1:33" x14ac:dyDescent="0.2">
      <c r="A25" s="48"/>
      <c r="B25" s="159"/>
      <c r="C25" s="159"/>
      <c r="D25" s="213"/>
      <c r="E25" s="213"/>
      <c r="F25" s="214"/>
      <c r="G25" s="102"/>
      <c r="H25" s="122"/>
      <c r="I25" s="102"/>
      <c r="J25" s="122"/>
      <c r="K25" s="102"/>
      <c r="L25" s="102"/>
      <c r="M25" s="218"/>
      <c r="N25" s="105"/>
      <c r="O25" s="159"/>
      <c r="P25" s="169"/>
      <c r="Q25" s="169"/>
      <c r="R25" s="102"/>
      <c r="S25" s="102"/>
      <c r="T25" s="122"/>
      <c r="U25" s="102"/>
      <c r="V25" s="122"/>
      <c r="W25" s="102"/>
      <c r="X25" s="102"/>
      <c r="Y25" s="102"/>
      <c r="Z25" s="102"/>
      <c r="AA25" s="102"/>
      <c r="AB25" s="222"/>
      <c r="AC25" s="223"/>
      <c r="AD25" s="102"/>
      <c r="AE25" s="102"/>
      <c r="AF25" s="102"/>
      <c r="AG25" s="221"/>
    </row>
    <row r="26" spans="1:33" x14ac:dyDescent="0.2">
      <c r="A26" s="48" t="s">
        <v>452</v>
      </c>
      <c r="B26" s="159">
        <v>83993</v>
      </c>
      <c r="C26" s="159">
        <v>11</v>
      </c>
      <c r="D26" s="213">
        <v>109.26576475571169</v>
      </c>
      <c r="E26" s="213">
        <v>1</v>
      </c>
      <c r="F26" s="214">
        <v>63</v>
      </c>
      <c r="G26" s="102">
        <v>5</v>
      </c>
      <c r="H26" s="122">
        <v>2.8271799999999998</v>
      </c>
      <c r="I26" s="102">
        <v>3</v>
      </c>
      <c r="J26" s="122">
        <v>-2.8</v>
      </c>
      <c r="K26" s="102">
        <v>11</v>
      </c>
      <c r="L26" s="102">
        <v>509</v>
      </c>
      <c r="M26" s="102">
        <v>15</v>
      </c>
      <c r="N26" s="105">
        <v>6.3</v>
      </c>
      <c r="O26" s="159">
        <v>6</v>
      </c>
      <c r="P26" s="169">
        <v>3416.14</v>
      </c>
      <c r="Q26" s="169">
        <v>19</v>
      </c>
      <c r="R26" s="102">
        <v>128035.52469908982</v>
      </c>
      <c r="S26" s="102">
        <v>4</v>
      </c>
      <c r="T26" s="122">
        <v>6.2</v>
      </c>
      <c r="U26" s="102">
        <v>12</v>
      </c>
      <c r="V26" s="122">
        <v>31</v>
      </c>
      <c r="W26" s="102">
        <v>20</v>
      </c>
      <c r="X26" s="102">
        <v>51222.48863758365</v>
      </c>
      <c r="Y26" s="102">
        <v>3</v>
      </c>
      <c r="Z26" s="102">
        <v>372.50832000000003</v>
      </c>
      <c r="AA26" s="102">
        <v>14</v>
      </c>
      <c r="AB26" s="222">
        <v>196</v>
      </c>
      <c r="AC26" s="223">
        <v>11</v>
      </c>
      <c r="AD26" s="102">
        <v>2580.4628499999999</v>
      </c>
      <c r="AE26" s="102">
        <v>13</v>
      </c>
      <c r="AF26" s="102">
        <v>1888.7296000000001</v>
      </c>
      <c r="AG26" s="221">
        <v>10</v>
      </c>
    </row>
    <row r="27" spans="1:33" x14ac:dyDescent="0.2">
      <c r="A27" s="48"/>
      <c r="B27" s="159"/>
      <c r="C27" s="159"/>
      <c r="D27" s="214"/>
      <c r="E27" s="159"/>
      <c r="F27" s="214"/>
      <c r="G27" s="102"/>
      <c r="H27" s="122"/>
      <c r="I27" s="102"/>
      <c r="J27" s="122"/>
      <c r="K27" s="102"/>
      <c r="L27" s="102"/>
      <c r="M27" s="102"/>
      <c r="N27" s="105"/>
      <c r="O27" s="159"/>
      <c r="P27" s="169"/>
      <c r="Q27" s="169"/>
      <c r="R27" s="102"/>
      <c r="S27" s="102"/>
      <c r="T27" s="122"/>
      <c r="U27" s="102"/>
      <c r="V27" s="122"/>
      <c r="W27" s="102"/>
      <c r="X27" s="102"/>
      <c r="Y27" s="102"/>
      <c r="Z27" s="102"/>
      <c r="AA27" s="102"/>
      <c r="AB27" s="222"/>
      <c r="AC27" s="223"/>
      <c r="AD27" s="102"/>
      <c r="AE27" s="102"/>
      <c r="AF27" s="102"/>
      <c r="AG27" s="221"/>
    </row>
    <row r="28" spans="1:33" x14ac:dyDescent="0.2">
      <c r="A28" s="48" t="s">
        <v>453</v>
      </c>
      <c r="B28" s="159">
        <v>74694</v>
      </c>
      <c r="C28" s="159">
        <v>15</v>
      </c>
      <c r="D28" s="214">
        <v>113.10091010242218</v>
      </c>
      <c r="E28" s="159">
        <v>5</v>
      </c>
      <c r="F28" s="214">
        <v>67</v>
      </c>
      <c r="G28" s="102">
        <v>9</v>
      </c>
      <c r="H28" s="122">
        <v>-3.2975099999999999</v>
      </c>
      <c r="I28" s="102">
        <v>18</v>
      </c>
      <c r="J28" s="122">
        <v>-2.5</v>
      </c>
      <c r="K28" s="102">
        <v>9</v>
      </c>
      <c r="L28" s="102">
        <v>580</v>
      </c>
      <c r="M28" s="102">
        <v>5</v>
      </c>
      <c r="N28" s="105">
        <v>7.5</v>
      </c>
      <c r="O28" s="159">
        <v>12</v>
      </c>
      <c r="P28" s="229">
        <v>3229.18</v>
      </c>
      <c r="Q28" s="229">
        <v>21</v>
      </c>
      <c r="R28" s="102">
        <v>105726.85401508577</v>
      </c>
      <c r="S28" s="102">
        <v>10</v>
      </c>
      <c r="T28" s="122">
        <v>8</v>
      </c>
      <c r="U28" s="102">
        <v>17</v>
      </c>
      <c r="V28" s="122">
        <v>27.8</v>
      </c>
      <c r="W28" s="102">
        <v>15</v>
      </c>
      <c r="X28" s="102">
        <v>34528.803150657499</v>
      </c>
      <c r="Y28" s="102">
        <v>8</v>
      </c>
      <c r="Z28" s="102">
        <v>343.78212000000002</v>
      </c>
      <c r="AA28" s="102">
        <v>16</v>
      </c>
      <c r="AB28" s="222">
        <v>122.7</v>
      </c>
      <c r="AC28" s="223">
        <v>20</v>
      </c>
      <c r="AD28" s="102">
        <v>2587.6637500000002</v>
      </c>
      <c r="AE28" s="102">
        <v>12</v>
      </c>
      <c r="AF28" s="102">
        <v>1681.7529999999999</v>
      </c>
      <c r="AG28" s="221">
        <v>17</v>
      </c>
    </row>
    <row r="29" spans="1:33" x14ac:dyDescent="0.2">
      <c r="A29" s="48"/>
      <c r="B29" s="159"/>
      <c r="C29" s="159"/>
      <c r="D29" s="214"/>
      <c r="E29" s="159"/>
      <c r="F29" s="214"/>
      <c r="G29" s="102"/>
      <c r="H29" s="122"/>
      <c r="I29" s="102"/>
      <c r="J29" s="122"/>
      <c r="K29" s="102"/>
      <c r="L29" s="102"/>
      <c r="M29" s="102"/>
      <c r="N29" s="105"/>
      <c r="O29" s="159"/>
      <c r="P29" s="230"/>
      <c r="Q29" s="230"/>
      <c r="R29" s="102"/>
      <c r="S29" s="102"/>
      <c r="T29" s="122"/>
      <c r="U29" s="102"/>
      <c r="V29" s="122"/>
      <c r="W29" s="102"/>
      <c r="X29" s="102"/>
      <c r="Y29" s="102"/>
      <c r="Z29" s="102"/>
      <c r="AA29" s="102"/>
      <c r="AB29" s="222"/>
      <c r="AC29" s="223"/>
      <c r="AD29" s="102"/>
      <c r="AE29" s="102"/>
      <c r="AF29" s="102"/>
      <c r="AG29" s="221"/>
    </row>
    <row r="30" spans="1:33" x14ac:dyDescent="0.2">
      <c r="A30" s="48" t="s">
        <v>454</v>
      </c>
      <c r="B30" s="159">
        <v>121295</v>
      </c>
      <c r="C30" s="159">
        <v>3</v>
      </c>
      <c r="D30" s="214">
        <v>111.80240273800376</v>
      </c>
      <c r="E30" s="159">
        <v>4</v>
      </c>
      <c r="F30" s="214">
        <v>66</v>
      </c>
      <c r="G30" s="102">
        <v>8</v>
      </c>
      <c r="H30" s="122">
        <v>-0.75739999999999996</v>
      </c>
      <c r="I30" s="102">
        <v>9</v>
      </c>
      <c r="J30" s="122">
        <v>-2.9</v>
      </c>
      <c r="K30" s="102">
        <v>12</v>
      </c>
      <c r="L30" s="102">
        <v>586</v>
      </c>
      <c r="M30" s="102">
        <v>4</v>
      </c>
      <c r="N30" s="105">
        <v>8.6</v>
      </c>
      <c r="O30" s="159">
        <v>13</v>
      </c>
      <c r="P30" s="230">
        <v>5238.34</v>
      </c>
      <c r="Q30" s="230">
        <v>1</v>
      </c>
      <c r="R30" s="102">
        <v>86472.980538084114</v>
      </c>
      <c r="S30" s="102">
        <v>19</v>
      </c>
      <c r="T30" s="122">
        <v>5.9</v>
      </c>
      <c r="U30" s="102">
        <v>10</v>
      </c>
      <c r="V30" s="122">
        <v>20.399999999999999</v>
      </c>
      <c r="W30" s="102">
        <v>4</v>
      </c>
      <c r="X30" s="102">
        <v>33651.1673856489</v>
      </c>
      <c r="Y30" s="102">
        <v>11</v>
      </c>
      <c r="Z30" s="102">
        <v>379.82843000000003</v>
      </c>
      <c r="AA30" s="102">
        <v>13</v>
      </c>
      <c r="AB30" s="222">
        <v>218</v>
      </c>
      <c r="AC30" s="223">
        <v>7</v>
      </c>
      <c r="AD30" s="218">
        <v>4271.7985699999999</v>
      </c>
      <c r="AE30" s="218">
        <v>1</v>
      </c>
      <c r="AF30" s="102">
        <v>1689.7027</v>
      </c>
      <c r="AG30" s="221">
        <v>15</v>
      </c>
    </row>
    <row r="31" spans="1:33" x14ac:dyDescent="0.2">
      <c r="A31" s="48"/>
      <c r="B31" s="159"/>
      <c r="C31" s="159"/>
      <c r="D31" s="214"/>
      <c r="E31" s="159"/>
      <c r="F31" s="214"/>
      <c r="G31" s="102"/>
      <c r="H31" s="122"/>
      <c r="I31" s="102"/>
      <c r="J31" s="122"/>
      <c r="K31" s="102"/>
      <c r="L31" s="102"/>
      <c r="M31" s="102"/>
      <c r="N31" s="105"/>
      <c r="O31" s="159"/>
      <c r="P31" s="229"/>
      <c r="Q31" s="229"/>
      <c r="R31" s="102"/>
      <c r="S31" s="102"/>
      <c r="T31" s="122"/>
      <c r="U31" s="102"/>
      <c r="V31" s="122"/>
      <c r="W31" s="102"/>
      <c r="X31" s="102"/>
      <c r="Y31" s="102"/>
      <c r="Z31" s="102"/>
      <c r="AA31" s="102"/>
      <c r="AB31" s="222"/>
      <c r="AC31" s="223"/>
      <c r="AD31" s="216"/>
      <c r="AE31" s="216"/>
      <c r="AF31" s="102"/>
      <c r="AG31" s="221"/>
    </row>
    <row r="32" spans="1:33" x14ac:dyDescent="0.2">
      <c r="A32" s="48" t="s">
        <v>455</v>
      </c>
      <c r="B32" s="216">
        <v>62154</v>
      </c>
      <c r="C32" s="216">
        <v>21</v>
      </c>
      <c r="D32" s="214">
        <v>112.9072037817285</v>
      </c>
      <c r="E32" s="159">
        <v>5</v>
      </c>
      <c r="F32" s="214">
        <v>63</v>
      </c>
      <c r="G32" s="102">
        <v>5</v>
      </c>
      <c r="H32" s="122">
        <v>-2.86469</v>
      </c>
      <c r="I32" s="102">
        <v>17</v>
      </c>
      <c r="J32" s="122">
        <v>-4.3</v>
      </c>
      <c r="K32" s="102">
        <v>17</v>
      </c>
      <c r="L32" s="102">
        <v>475</v>
      </c>
      <c r="M32" s="102">
        <v>18</v>
      </c>
      <c r="N32" s="105">
        <v>14</v>
      </c>
      <c r="O32" s="159">
        <v>19</v>
      </c>
      <c r="P32" s="169">
        <v>3628.24</v>
      </c>
      <c r="Q32" s="169">
        <v>14</v>
      </c>
      <c r="R32" s="102">
        <v>110605.58534048172</v>
      </c>
      <c r="S32" s="102">
        <v>8</v>
      </c>
      <c r="T32" s="122">
        <v>9.1999999999999993</v>
      </c>
      <c r="U32" s="102">
        <v>18</v>
      </c>
      <c r="V32" s="224">
        <v>31.5</v>
      </c>
      <c r="W32" s="216">
        <v>21</v>
      </c>
      <c r="X32" s="102">
        <v>12205.489317436184</v>
      </c>
      <c r="Y32" s="102">
        <v>20</v>
      </c>
      <c r="Z32" s="102">
        <v>793.18236000000002</v>
      </c>
      <c r="AA32" s="102">
        <v>4</v>
      </c>
      <c r="AB32" s="217">
        <v>268.39999999999998</v>
      </c>
      <c r="AC32" s="218">
        <v>1</v>
      </c>
      <c r="AD32" s="102">
        <v>2078.1288199999999</v>
      </c>
      <c r="AE32" s="102">
        <v>19</v>
      </c>
      <c r="AF32" s="102">
        <v>1693.7922000000001</v>
      </c>
      <c r="AG32" s="221">
        <v>14</v>
      </c>
    </row>
    <row r="33" spans="1:33" x14ac:dyDescent="0.2">
      <c r="A33" s="48"/>
      <c r="B33" s="159"/>
      <c r="C33" s="218"/>
      <c r="D33" s="214"/>
      <c r="E33" s="159"/>
      <c r="F33" s="214"/>
      <c r="G33" s="102"/>
      <c r="H33" s="122"/>
      <c r="I33" s="102"/>
      <c r="J33" s="122"/>
      <c r="K33" s="102"/>
      <c r="L33" s="102"/>
      <c r="M33" s="102"/>
      <c r="N33" s="105"/>
      <c r="O33" s="159"/>
      <c r="P33" s="169"/>
      <c r="Q33" s="169"/>
      <c r="R33" s="102"/>
      <c r="S33" s="102"/>
      <c r="T33" s="122"/>
      <c r="U33" s="102"/>
      <c r="V33" s="122"/>
      <c r="W33" s="102"/>
      <c r="X33" s="102"/>
      <c r="Y33" s="102"/>
      <c r="Z33" s="102"/>
      <c r="AA33" s="102"/>
      <c r="AB33" s="222"/>
      <c r="AC33" s="223"/>
      <c r="AD33" s="102"/>
      <c r="AE33" s="102"/>
      <c r="AF33" s="102"/>
      <c r="AG33" s="221"/>
    </row>
    <row r="34" spans="1:33" x14ac:dyDescent="0.2">
      <c r="A34" s="48" t="s">
        <v>456</v>
      </c>
      <c r="B34" s="159">
        <v>77020</v>
      </c>
      <c r="C34" s="159">
        <v>13</v>
      </c>
      <c r="D34" s="214">
        <v>111.40755379885815</v>
      </c>
      <c r="E34" s="159">
        <v>3</v>
      </c>
      <c r="F34" s="214">
        <v>66</v>
      </c>
      <c r="G34" s="102">
        <v>8</v>
      </c>
      <c r="H34" s="217">
        <v>3.4383400000000002</v>
      </c>
      <c r="I34" s="218">
        <v>1</v>
      </c>
      <c r="J34" s="122">
        <v>-0.4</v>
      </c>
      <c r="K34" s="102">
        <v>4</v>
      </c>
      <c r="L34" s="102">
        <v>590</v>
      </c>
      <c r="M34" s="102">
        <v>2</v>
      </c>
      <c r="N34" s="105">
        <v>7</v>
      </c>
      <c r="O34" s="159">
        <v>9</v>
      </c>
      <c r="P34" s="169">
        <v>3965.66</v>
      </c>
      <c r="Q34" s="169">
        <v>4</v>
      </c>
      <c r="R34" s="102">
        <v>140941.7168362051</v>
      </c>
      <c r="S34" s="102">
        <v>2</v>
      </c>
      <c r="T34" s="122">
        <v>5.8</v>
      </c>
      <c r="U34" s="102">
        <v>9</v>
      </c>
      <c r="V34" s="122">
        <v>23.4</v>
      </c>
      <c r="W34" s="102">
        <v>8</v>
      </c>
      <c r="X34" s="102">
        <v>51330.833506331743</v>
      </c>
      <c r="Y34" s="102">
        <v>2</v>
      </c>
      <c r="Z34" s="102">
        <v>573.58055000000002</v>
      </c>
      <c r="AA34" s="102">
        <v>8</v>
      </c>
      <c r="AB34" s="222">
        <v>188.8</v>
      </c>
      <c r="AC34" s="223">
        <v>13</v>
      </c>
      <c r="AD34" s="102">
        <v>2436.7603899999999</v>
      </c>
      <c r="AE34" s="102">
        <v>16</v>
      </c>
      <c r="AF34" s="102">
        <v>1807.4859000000001</v>
      </c>
      <c r="AG34" s="221">
        <v>11</v>
      </c>
    </row>
    <row r="35" spans="1:33" x14ac:dyDescent="0.2">
      <c r="A35" s="48"/>
      <c r="B35" s="159"/>
      <c r="C35" s="159"/>
      <c r="D35" s="214"/>
      <c r="E35" s="159"/>
      <c r="F35" s="214"/>
      <c r="G35" s="102"/>
      <c r="H35" s="122"/>
      <c r="I35" s="102"/>
      <c r="J35" s="122"/>
      <c r="K35" s="102"/>
      <c r="L35" s="102"/>
      <c r="M35" s="102"/>
      <c r="N35" s="105"/>
      <c r="O35" s="159"/>
      <c r="P35" s="169"/>
      <c r="Q35" s="169"/>
      <c r="R35" s="102"/>
      <c r="S35" s="102"/>
      <c r="T35" s="122"/>
      <c r="U35" s="102"/>
      <c r="V35" s="122"/>
      <c r="W35" s="102"/>
      <c r="X35" s="102"/>
      <c r="Y35" s="102"/>
      <c r="Z35" s="102"/>
      <c r="AA35" s="102"/>
      <c r="AB35" s="222"/>
      <c r="AC35" s="223"/>
      <c r="AD35" s="102"/>
      <c r="AE35" s="102"/>
      <c r="AF35" s="102"/>
      <c r="AG35" s="221"/>
    </row>
    <row r="36" spans="1:33" x14ac:dyDescent="0.2">
      <c r="A36" s="48" t="s">
        <v>457</v>
      </c>
      <c r="B36" s="159">
        <v>91935</v>
      </c>
      <c r="C36" s="159">
        <v>10</v>
      </c>
      <c r="D36" s="214">
        <v>112.02232420839002</v>
      </c>
      <c r="E36" s="159">
        <v>4</v>
      </c>
      <c r="F36" s="214">
        <v>65</v>
      </c>
      <c r="G36" s="102">
        <v>7</v>
      </c>
      <c r="H36" s="122">
        <v>-2.2566999999999999</v>
      </c>
      <c r="I36" s="102">
        <v>14</v>
      </c>
      <c r="J36" s="122">
        <v>-3.8</v>
      </c>
      <c r="K36" s="102">
        <v>16</v>
      </c>
      <c r="L36" s="102">
        <v>547</v>
      </c>
      <c r="M36" s="102">
        <v>9</v>
      </c>
      <c r="N36" s="105">
        <v>5.9</v>
      </c>
      <c r="O36" s="159">
        <v>5</v>
      </c>
      <c r="P36" s="169">
        <v>3620.36</v>
      </c>
      <c r="Q36" s="169">
        <v>15</v>
      </c>
      <c r="R36" s="102">
        <v>97782.467180210486</v>
      </c>
      <c r="S36" s="102">
        <v>15</v>
      </c>
      <c r="T36" s="122">
        <v>6</v>
      </c>
      <c r="U36" s="102">
        <v>11</v>
      </c>
      <c r="V36" s="122">
        <v>24.7</v>
      </c>
      <c r="W36" s="102">
        <v>10</v>
      </c>
      <c r="X36" s="102">
        <v>34162.634262775304</v>
      </c>
      <c r="Y36" s="102">
        <v>9</v>
      </c>
      <c r="Z36" s="102">
        <v>432.80894000000001</v>
      </c>
      <c r="AA36" s="102">
        <v>12</v>
      </c>
      <c r="AB36" s="222">
        <v>235.3</v>
      </c>
      <c r="AC36" s="223">
        <v>5</v>
      </c>
      <c r="AD36" s="102">
        <v>2804.62842</v>
      </c>
      <c r="AE36" s="102">
        <v>4</v>
      </c>
      <c r="AF36" s="102">
        <v>2317.8832000000002</v>
      </c>
      <c r="AG36" s="221">
        <v>5</v>
      </c>
    </row>
    <row r="37" spans="1:33" x14ac:dyDescent="0.2">
      <c r="A37" s="48"/>
      <c r="B37" s="159"/>
      <c r="C37" s="159"/>
      <c r="D37" s="214"/>
      <c r="E37" s="159"/>
      <c r="F37" s="214"/>
      <c r="G37" s="102"/>
      <c r="H37" s="122"/>
      <c r="I37" s="102"/>
      <c r="J37" s="122"/>
      <c r="K37" s="102"/>
      <c r="L37" s="102"/>
      <c r="M37" s="102"/>
      <c r="N37" s="105"/>
      <c r="O37" s="159"/>
      <c r="P37" s="169"/>
      <c r="Q37" s="169"/>
      <c r="R37" s="102"/>
      <c r="S37" s="102"/>
      <c r="T37" s="122"/>
      <c r="U37" s="102"/>
      <c r="V37" s="122"/>
      <c r="W37" s="102"/>
      <c r="X37" s="102"/>
      <c r="Y37" s="102"/>
      <c r="Z37" s="102"/>
      <c r="AA37" s="102"/>
      <c r="AB37" s="222"/>
      <c r="AC37" s="223"/>
      <c r="AD37" s="102"/>
      <c r="AE37" s="102"/>
      <c r="AF37" s="102"/>
      <c r="AG37" s="221"/>
    </row>
    <row r="38" spans="1:33" x14ac:dyDescent="0.2">
      <c r="A38" s="48" t="s">
        <v>458</v>
      </c>
      <c r="B38" s="159">
        <v>69626</v>
      </c>
      <c r="C38" s="159">
        <v>16</v>
      </c>
      <c r="D38" s="213">
        <v>109.33225098463666</v>
      </c>
      <c r="E38" s="213">
        <v>1</v>
      </c>
      <c r="F38" s="213">
        <v>56</v>
      </c>
      <c r="G38" s="213">
        <v>1</v>
      </c>
      <c r="H38" s="122">
        <v>3.1203699999999999</v>
      </c>
      <c r="I38" s="102">
        <v>2</v>
      </c>
      <c r="J38" s="122">
        <v>0.4</v>
      </c>
      <c r="K38" s="102">
        <v>3</v>
      </c>
      <c r="L38" s="102">
        <v>527</v>
      </c>
      <c r="M38" s="102">
        <v>12</v>
      </c>
      <c r="N38" s="105">
        <v>7.4</v>
      </c>
      <c r="O38" s="159">
        <v>11</v>
      </c>
      <c r="P38" s="169">
        <v>3493.66</v>
      </c>
      <c r="Q38" s="169">
        <v>17</v>
      </c>
      <c r="R38" s="102">
        <v>85750.974217390685</v>
      </c>
      <c r="S38" s="102">
        <v>20</v>
      </c>
      <c r="T38" s="122">
        <v>7.3</v>
      </c>
      <c r="U38" s="102">
        <v>15</v>
      </c>
      <c r="V38" s="122">
        <v>27.7</v>
      </c>
      <c r="W38" s="102">
        <v>14</v>
      </c>
      <c r="X38" s="102">
        <v>22771.666450972782</v>
      </c>
      <c r="Y38" s="102">
        <v>14</v>
      </c>
      <c r="Z38" s="102">
        <v>921.48743000000002</v>
      </c>
      <c r="AA38" s="102">
        <v>3</v>
      </c>
      <c r="AB38" s="222">
        <v>176.6</v>
      </c>
      <c r="AC38" s="223">
        <v>16</v>
      </c>
      <c r="AD38" s="102">
        <v>2611.6626099999999</v>
      </c>
      <c r="AE38" s="102">
        <v>9</v>
      </c>
      <c r="AF38" s="102">
        <v>1540.8664999999999</v>
      </c>
      <c r="AG38" s="221">
        <v>20</v>
      </c>
    </row>
    <row r="39" spans="1:33" x14ac:dyDescent="0.2">
      <c r="A39" s="48"/>
      <c r="B39" s="159"/>
      <c r="C39" s="159"/>
      <c r="D39" s="214"/>
      <c r="E39" s="159"/>
      <c r="F39" s="214"/>
      <c r="G39" s="102"/>
      <c r="H39" s="122"/>
      <c r="I39" s="102"/>
      <c r="J39" s="122"/>
      <c r="K39" s="102"/>
      <c r="L39" s="102"/>
      <c r="M39" s="102"/>
      <c r="N39" s="105"/>
      <c r="O39" s="159"/>
      <c r="P39" s="169"/>
      <c r="Q39" s="169"/>
      <c r="R39" s="102"/>
      <c r="S39" s="102"/>
      <c r="T39" s="122"/>
      <c r="U39" s="102"/>
      <c r="V39" s="122"/>
      <c r="W39" s="102"/>
      <c r="X39" s="102"/>
      <c r="Y39" s="102"/>
      <c r="Z39" s="102"/>
      <c r="AA39" s="102"/>
      <c r="AB39" s="222"/>
      <c r="AC39" s="223"/>
      <c r="AD39" s="102"/>
      <c r="AE39" s="102"/>
      <c r="AF39" s="102"/>
      <c r="AG39" s="221"/>
    </row>
    <row r="40" spans="1:33" ht="22.5" customHeight="1" x14ac:dyDescent="0.2">
      <c r="A40" s="211" t="s">
        <v>459</v>
      </c>
      <c r="B40" s="231">
        <v>110110</v>
      </c>
      <c r="C40" s="231">
        <v>6</v>
      </c>
      <c r="D40" s="232">
        <v>111.65231431646932</v>
      </c>
      <c r="E40" s="231">
        <v>4</v>
      </c>
      <c r="F40" s="232">
        <v>65</v>
      </c>
      <c r="G40" s="231">
        <v>7</v>
      </c>
      <c r="H40" s="233">
        <v>-0.57074999999999998</v>
      </c>
      <c r="I40" s="234">
        <v>8</v>
      </c>
      <c r="J40" s="233">
        <v>-3.7</v>
      </c>
      <c r="K40" s="234">
        <v>15</v>
      </c>
      <c r="L40" s="231">
        <v>491</v>
      </c>
      <c r="M40" s="231">
        <v>17</v>
      </c>
      <c r="N40" s="235">
        <v>7.1</v>
      </c>
      <c r="O40" s="236">
        <v>10</v>
      </c>
      <c r="P40" s="237">
        <v>3791.71</v>
      </c>
      <c r="Q40" s="237">
        <v>8</v>
      </c>
      <c r="R40" s="238">
        <v>123568.82072095742</v>
      </c>
      <c r="S40" s="238">
        <v>5</v>
      </c>
      <c r="T40" s="239">
        <v>5.5</v>
      </c>
      <c r="U40" s="231">
        <v>7</v>
      </c>
      <c r="V40" s="239">
        <v>25</v>
      </c>
      <c r="W40" s="231">
        <v>11</v>
      </c>
      <c r="X40" s="238">
        <v>20509.145595709408</v>
      </c>
      <c r="Y40" s="238">
        <v>16</v>
      </c>
      <c r="Z40" s="238">
        <v>441.75175000000002</v>
      </c>
      <c r="AA40" s="238">
        <v>11</v>
      </c>
      <c r="AB40" s="240">
        <v>247.6</v>
      </c>
      <c r="AC40" s="241">
        <v>3</v>
      </c>
      <c r="AD40" s="238">
        <v>2640.8995399999999</v>
      </c>
      <c r="AE40" s="238">
        <v>7</v>
      </c>
      <c r="AF40" s="238">
        <v>1708.9089999999999</v>
      </c>
      <c r="AG40" s="242">
        <v>13</v>
      </c>
    </row>
    <row r="41" spans="1:33" x14ac:dyDescent="0.2">
      <c r="A41" s="212"/>
      <c r="B41" s="243"/>
      <c r="C41" s="243"/>
      <c r="D41" s="244"/>
      <c r="E41" s="243"/>
      <c r="F41" s="244"/>
      <c r="G41" s="243"/>
      <c r="H41" s="122"/>
      <c r="I41" s="102"/>
      <c r="J41" s="122"/>
      <c r="K41" s="102"/>
      <c r="L41" s="243"/>
      <c r="M41" s="243"/>
      <c r="N41" s="105"/>
      <c r="O41" s="159"/>
      <c r="P41" s="169"/>
      <c r="Q41" s="169"/>
      <c r="R41" s="102"/>
      <c r="S41" s="102"/>
      <c r="T41" s="122"/>
      <c r="U41" s="102"/>
      <c r="V41" s="122"/>
      <c r="W41" s="102"/>
      <c r="X41" s="102"/>
      <c r="Y41" s="102"/>
      <c r="Z41" s="102"/>
      <c r="AA41" s="102"/>
      <c r="AB41" s="222"/>
      <c r="AC41" s="223"/>
      <c r="AD41" s="102"/>
      <c r="AE41" s="102"/>
      <c r="AF41" s="102"/>
      <c r="AG41" s="221"/>
    </row>
    <row r="42" spans="1:33" x14ac:dyDescent="0.2">
      <c r="A42" s="48" t="s">
        <v>460</v>
      </c>
      <c r="B42" s="159">
        <v>112483</v>
      </c>
      <c r="C42" s="159">
        <v>5</v>
      </c>
      <c r="D42" s="214">
        <v>112.21605916534601</v>
      </c>
      <c r="E42" s="159">
        <v>4</v>
      </c>
      <c r="F42" s="214">
        <v>64</v>
      </c>
      <c r="G42" s="102">
        <v>6</v>
      </c>
      <c r="H42" s="122">
        <v>-2.6279599999999999</v>
      </c>
      <c r="I42" s="102">
        <v>16</v>
      </c>
      <c r="J42" s="122">
        <v>-3.3</v>
      </c>
      <c r="K42" s="102">
        <v>13</v>
      </c>
      <c r="L42" s="102">
        <v>511</v>
      </c>
      <c r="M42" s="102">
        <v>14</v>
      </c>
      <c r="N42" s="224">
        <v>16</v>
      </c>
      <c r="O42" s="216">
        <v>20</v>
      </c>
      <c r="P42" s="169">
        <v>3770.16</v>
      </c>
      <c r="Q42" s="169">
        <v>10</v>
      </c>
      <c r="R42" s="102">
        <v>94098.282061526173</v>
      </c>
      <c r="S42" s="102">
        <v>17</v>
      </c>
      <c r="T42" s="224">
        <v>10.9</v>
      </c>
      <c r="U42" s="216">
        <v>19</v>
      </c>
      <c r="V42" s="122">
        <v>26.9</v>
      </c>
      <c r="W42" s="102">
        <v>13</v>
      </c>
      <c r="X42" s="102">
        <v>20537.932259066896</v>
      </c>
      <c r="Y42" s="102">
        <v>15</v>
      </c>
      <c r="Z42" s="102">
        <v>349.00342000000001</v>
      </c>
      <c r="AA42" s="102">
        <v>15</v>
      </c>
      <c r="AB42" s="222">
        <v>183.7</v>
      </c>
      <c r="AC42" s="223">
        <v>14</v>
      </c>
      <c r="AD42" s="102">
        <v>2778.1591800000001</v>
      </c>
      <c r="AE42" s="102">
        <v>5</v>
      </c>
      <c r="AF42" s="102">
        <v>1686.3878999999999</v>
      </c>
      <c r="AG42" s="221">
        <v>16</v>
      </c>
    </row>
    <row r="43" spans="1:33" x14ac:dyDescent="0.2">
      <c r="A43" s="48"/>
      <c r="B43" s="159"/>
      <c r="C43" s="159"/>
      <c r="D43" s="214"/>
      <c r="E43" s="159"/>
      <c r="F43" s="214"/>
      <c r="G43" s="102"/>
      <c r="H43" s="122"/>
      <c r="I43" s="102"/>
      <c r="J43" s="122"/>
      <c r="K43" s="102"/>
      <c r="L43" s="102"/>
      <c r="M43" s="102"/>
      <c r="N43" s="105"/>
      <c r="O43" s="218"/>
      <c r="P43" s="169"/>
      <c r="Q43" s="169"/>
      <c r="R43" s="102"/>
      <c r="S43" s="102"/>
      <c r="T43" s="122"/>
      <c r="U43" s="102"/>
      <c r="V43" s="122"/>
      <c r="W43" s="102"/>
      <c r="X43" s="102"/>
      <c r="Y43" s="102"/>
      <c r="Z43" s="102"/>
      <c r="AA43" s="102"/>
      <c r="AB43" s="222"/>
      <c r="AC43" s="223"/>
      <c r="AD43" s="102"/>
      <c r="AE43" s="102"/>
      <c r="AF43" s="102"/>
      <c r="AG43" s="221"/>
    </row>
    <row r="44" spans="1:33" x14ac:dyDescent="0.2">
      <c r="A44" s="52" t="s">
        <v>461</v>
      </c>
      <c r="B44" s="159">
        <v>64648</v>
      </c>
      <c r="C44" s="159">
        <v>17</v>
      </c>
      <c r="D44" s="214">
        <v>111.84952156245905</v>
      </c>
      <c r="E44" s="159">
        <v>4</v>
      </c>
      <c r="F44" s="214">
        <v>59</v>
      </c>
      <c r="G44" s="102">
        <v>2</v>
      </c>
      <c r="H44" s="122">
        <v>0.61780000000000002</v>
      </c>
      <c r="I44" s="102">
        <v>5</v>
      </c>
      <c r="J44" s="122">
        <v>-2.7</v>
      </c>
      <c r="K44" s="102">
        <v>10</v>
      </c>
      <c r="L44" s="102">
        <v>468</v>
      </c>
      <c r="M44" s="102">
        <v>20</v>
      </c>
      <c r="N44" s="105">
        <v>12.3</v>
      </c>
      <c r="O44" s="159">
        <v>17</v>
      </c>
      <c r="P44" s="169">
        <v>3794.5</v>
      </c>
      <c r="Q44" s="169">
        <v>7</v>
      </c>
      <c r="R44" s="230">
        <v>152553.67126926759</v>
      </c>
      <c r="S44" s="230">
        <v>1</v>
      </c>
      <c r="T44" s="122">
        <v>7.1</v>
      </c>
      <c r="U44" s="102">
        <v>14</v>
      </c>
      <c r="V44" s="122">
        <v>30.6</v>
      </c>
      <c r="W44" s="102">
        <v>19</v>
      </c>
      <c r="X44" s="102">
        <v>13280.665987088005</v>
      </c>
      <c r="Y44" s="102">
        <v>19</v>
      </c>
      <c r="Z44" s="102">
        <v>967.41111000000001</v>
      </c>
      <c r="AA44" s="102">
        <v>2</v>
      </c>
      <c r="AB44" s="222">
        <v>166.8</v>
      </c>
      <c r="AC44" s="223">
        <v>17</v>
      </c>
      <c r="AD44" s="102">
        <v>2003.73992</v>
      </c>
      <c r="AE44" s="102">
        <v>20</v>
      </c>
      <c r="AF44" s="102">
        <v>1910.9128000000001</v>
      </c>
      <c r="AG44" s="221">
        <v>9</v>
      </c>
    </row>
    <row r="45" spans="1:33" ht="17.25" customHeight="1" x14ac:dyDescent="0.2">
      <c r="A45" s="48"/>
      <c r="B45" s="53"/>
      <c r="C45" s="53"/>
      <c r="D45" s="54"/>
      <c r="E45" s="53"/>
      <c r="F45" s="55"/>
      <c r="G45" s="57"/>
      <c r="H45" s="56"/>
      <c r="I45" s="57"/>
      <c r="J45" s="56"/>
      <c r="K45" s="57"/>
      <c r="L45" s="57"/>
      <c r="M45" s="57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85"/>
      <c r="AC45" s="22"/>
      <c r="AD45" s="22"/>
      <c r="AE45" s="22"/>
      <c r="AF45" s="22"/>
      <c r="AG45" s="22"/>
    </row>
    <row r="46" spans="1:33" x14ac:dyDescent="0.2">
      <c r="A46" s="48"/>
      <c r="B46" s="53"/>
      <c r="C46" s="53"/>
      <c r="D46" s="54"/>
      <c r="E46" s="53"/>
      <c r="F46" s="55"/>
      <c r="G46" s="57"/>
      <c r="H46" s="56"/>
      <c r="I46" s="57"/>
      <c r="J46" s="56"/>
      <c r="K46" s="57"/>
      <c r="L46" s="57"/>
      <c r="M46" s="57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85"/>
      <c r="AC46" s="22"/>
      <c r="AD46" s="22"/>
      <c r="AE46" s="22"/>
      <c r="AF46" s="22"/>
      <c r="AG46" s="22"/>
    </row>
    <row r="47" spans="1:33" ht="27" customHeight="1" x14ac:dyDescent="0.2">
      <c r="A47" s="71" t="s">
        <v>421</v>
      </c>
      <c r="B47" s="72" t="s">
        <v>420</v>
      </c>
      <c r="C47" s="53"/>
      <c r="D47" s="54"/>
      <c r="E47" s="53"/>
      <c r="F47" s="55"/>
      <c r="G47" s="57"/>
      <c r="H47" s="56"/>
      <c r="I47" s="57"/>
      <c r="J47" s="56"/>
      <c r="K47" s="57"/>
      <c r="L47" s="57"/>
      <c r="M47" s="57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85"/>
      <c r="AC47" s="22"/>
      <c r="AD47" s="22"/>
      <c r="AE47" s="22"/>
      <c r="AF47" s="22"/>
      <c r="AG47" s="22"/>
    </row>
    <row r="48" spans="1:33" x14ac:dyDescent="0.2">
      <c r="A48" s="48"/>
      <c r="B48" s="53"/>
      <c r="C48" s="53"/>
      <c r="D48" s="54"/>
      <c r="E48" s="53"/>
      <c r="F48" s="55"/>
      <c r="G48" s="57"/>
      <c r="H48" s="56"/>
      <c r="I48" s="57"/>
      <c r="J48" s="56"/>
      <c r="K48" s="57"/>
      <c r="L48" s="57"/>
      <c r="M48" s="57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85"/>
      <c r="AC48" s="22"/>
      <c r="AD48" s="22"/>
      <c r="AE48" s="22"/>
      <c r="AF48" s="22"/>
      <c r="AG48" s="22"/>
    </row>
    <row r="49" spans="1:33" ht="27" customHeight="1" x14ac:dyDescent="0.2">
      <c r="A49" s="312" t="s">
        <v>590</v>
      </c>
      <c r="B49" s="313"/>
      <c r="C49" s="313"/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3"/>
      <c r="P49" s="313"/>
      <c r="Q49" s="313"/>
      <c r="R49" s="313"/>
      <c r="S49" s="313"/>
      <c r="T49" s="313"/>
      <c r="U49" s="313"/>
      <c r="V49" s="313"/>
      <c r="W49" s="313"/>
      <c r="X49" s="313"/>
      <c r="Y49" s="313"/>
      <c r="Z49" s="313"/>
      <c r="AA49" s="313"/>
      <c r="AB49" s="313"/>
      <c r="AC49" s="313"/>
      <c r="AD49" s="313"/>
      <c r="AE49" s="313"/>
      <c r="AF49" s="313"/>
      <c r="AG49" s="313"/>
    </row>
  </sheetData>
  <mergeCells count="19">
    <mergeCell ref="Z2:Z3"/>
    <mergeCell ref="AB2:AB3"/>
    <mergeCell ref="AD2:AD3"/>
    <mergeCell ref="AF2:AF3"/>
    <mergeCell ref="A49:AG49"/>
    <mergeCell ref="H2:H3"/>
    <mergeCell ref="J2:J3"/>
    <mergeCell ref="L2:L3"/>
    <mergeCell ref="N2:N3"/>
    <mergeCell ref="P2:P3"/>
    <mergeCell ref="R2:R3"/>
    <mergeCell ref="T2:T3"/>
    <mergeCell ref="V2:V3"/>
    <mergeCell ref="X2:X3"/>
    <mergeCell ref="A1:D1"/>
    <mergeCell ref="A2:A3"/>
    <mergeCell ref="B2:B3"/>
    <mergeCell ref="D2:D3"/>
    <mergeCell ref="F2:F3"/>
  </mergeCells>
  <hyperlinks>
    <hyperlink ref="E1" location="'SPIS TABLIC'!A20" display="Powrót do spisu tablic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I111"/>
  <sheetViews>
    <sheetView topLeftCell="A85" zoomScaleNormal="100" workbookViewId="0">
      <selection activeCell="A35" sqref="A35"/>
    </sheetView>
  </sheetViews>
  <sheetFormatPr defaultColWidth="9.140625" defaultRowHeight="12.75" x14ac:dyDescent="0.2"/>
  <cols>
    <col min="1" max="1" width="47.140625" style="34" customWidth="1"/>
    <col min="2" max="2" width="16.28515625" style="34" customWidth="1"/>
    <col min="3" max="4" width="16.7109375" style="34" customWidth="1"/>
    <col min="5" max="5" width="9.140625" style="34"/>
    <col min="6" max="16384" width="9.140625" style="4"/>
  </cols>
  <sheetData>
    <row r="1" spans="1:5" ht="35.1" customHeight="1" x14ac:dyDescent="0.2">
      <c r="A1" s="262" t="s">
        <v>571</v>
      </c>
      <c r="B1" s="262"/>
      <c r="C1" s="262"/>
      <c r="D1" s="262"/>
      <c r="E1" s="128" t="s">
        <v>398</v>
      </c>
    </row>
    <row r="2" spans="1:5" ht="29.25" customHeight="1" x14ac:dyDescent="0.2">
      <c r="A2" s="263" t="s">
        <v>0</v>
      </c>
      <c r="B2" s="247" t="s">
        <v>269</v>
      </c>
      <c r="C2" s="264" t="s">
        <v>270</v>
      </c>
      <c r="D2" s="265"/>
    </row>
    <row r="3" spans="1:5" ht="28.5" customHeight="1" x14ac:dyDescent="0.2">
      <c r="A3" s="263"/>
      <c r="B3" s="264" t="s">
        <v>271</v>
      </c>
      <c r="C3" s="264"/>
      <c r="D3" s="248" t="s">
        <v>272</v>
      </c>
    </row>
    <row r="4" spans="1:5" ht="23.25" customHeight="1" x14ac:dyDescent="0.2">
      <c r="A4" s="101" t="s">
        <v>479</v>
      </c>
      <c r="B4" s="102">
        <v>15183</v>
      </c>
      <c r="C4" s="102">
        <v>72</v>
      </c>
      <c r="D4" s="103">
        <f t="shared" ref="D4:D10" si="0">C4/B4*100</f>
        <v>0.47421458209839951</v>
      </c>
    </row>
    <row r="5" spans="1:5" ht="15" customHeight="1" x14ac:dyDescent="0.2">
      <c r="A5" s="101" t="s">
        <v>480</v>
      </c>
      <c r="B5" s="102">
        <v>3382260</v>
      </c>
      <c r="C5" s="102">
        <v>110110</v>
      </c>
      <c r="D5" s="103">
        <f t="shared" si="0"/>
        <v>3.2555155428618732</v>
      </c>
    </row>
    <row r="6" spans="1:5" ht="15" customHeight="1" x14ac:dyDescent="0.2">
      <c r="A6" s="104" t="s">
        <v>1</v>
      </c>
      <c r="B6" s="102">
        <v>18001</v>
      </c>
      <c r="C6" s="102">
        <v>492</v>
      </c>
      <c r="D6" s="103">
        <f t="shared" si="0"/>
        <v>2.7331814899172269</v>
      </c>
    </row>
    <row r="7" spans="1:5" ht="15" customHeight="1" x14ac:dyDescent="0.2">
      <c r="A7" s="104" t="s">
        <v>2</v>
      </c>
      <c r="B7" s="102">
        <v>4641</v>
      </c>
      <c r="C7" s="102">
        <v>222</v>
      </c>
      <c r="D7" s="103">
        <f t="shared" si="0"/>
        <v>4.7834518422753716</v>
      </c>
    </row>
    <row r="8" spans="1:5" ht="15" customHeight="1" x14ac:dyDescent="0.2">
      <c r="A8" s="104" t="s">
        <v>3</v>
      </c>
      <c r="B8" s="102">
        <v>153</v>
      </c>
      <c r="C8" s="102">
        <v>7</v>
      </c>
      <c r="D8" s="103">
        <f t="shared" si="0"/>
        <v>4.5751633986928102</v>
      </c>
    </row>
    <row r="9" spans="1:5" ht="15" customHeight="1" x14ac:dyDescent="0.2">
      <c r="A9" s="104" t="s">
        <v>4</v>
      </c>
      <c r="B9" s="102">
        <v>36331</v>
      </c>
      <c r="C9" s="102">
        <v>899</v>
      </c>
      <c r="D9" s="103">
        <f t="shared" si="0"/>
        <v>2.474470837576725</v>
      </c>
    </row>
    <row r="10" spans="1:5" ht="15" customHeight="1" x14ac:dyDescent="0.2">
      <c r="A10" s="104" t="s">
        <v>273</v>
      </c>
      <c r="B10" s="102">
        <v>30716</v>
      </c>
      <c r="C10" s="102">
        <v>962</v>
      </c>
      <c r="D10" s="103">
        <f t="shared" si="0"/>
        <v>3.1319182185180363</v>
      </c>
    </row>
    <row r="11" spans="1:5" ht="15" customHeight="1" x14ac:dyDescent="0.2">
      <c r="A11" s="104" t="s">
        <v>274</v>
      </c>
      <c r="B11" s="105">
        <v>1.7</v>
      </c>
      <c r="C11" s="105">
        <v>-0.56999999999999995</v>
      </c>
      <c r="D11" s="106" t="s">
        <v>405</v>
      </c>
    </row>
    <row r="12" spans="1:5" ht="15" customHeight="1" x14ac:dyDescent="0.2">
      <c r="A12" s="104" t="s">
        <v>275</v>
      </c>
      <c r="B12" s="105">
        <v>1.0900000000000001</v>
      </c>
      <c r="C12" s="105">
        <v>-3.7</v>
      </c>
      <c r="D12" s="106" t="s">
        <v>405</v>
      </c>
    </row>
    <row r="13" spans="1:5" ht="15" customHeight="1" x14ac:dyDescent="0.2">
      <c r="A13" s="107" t="s">
        <v>611</v>
      </c>
      <c r="B13" s="105">
        <v>781.3</v>
      </c>
      <c r="C13" s="105">
        <v>40.200000000000003</v>
      </c>
      <c r="D13" s="108">
        <v>5.1452707026750293</v>
      </c>
    </row>
    <row r="14" spans="1:5" ht="15" customHeight="1" x14ac:dyDescent="0.2">
      <c r="A14" s="104" t="s">
        <v>568</v>
      </c>
      <c r="B14" s="105">
        <v>396.9</v>
      </c>
      <c r="C14" s="105">
        <v>19.2</v>
      </c>
      <c r="D14" s="108">
        <v>4.8374905517762663</v>
      </c>
    </row>
    <row r="15" spans="1:5" ht="15" customHeight="1" x14ac:dyDescent="0.2">
      <c r="A15" s="101" t="s">
        <v>434</v>
      </c>
      <c r="B15" s="105"/>
      <c r="C15" s="105"/>
      <c r="D15" s="108"/>
    </row>
    <row r="16" spans="1:5" ht="15" customHeight="1" x14ac:dyDescent="0.2">
      <c r="A16" s="101" t="s">
        <v>610</v>
      </c>
      <c r="B16" s="105">
        <v>244.3</v>
      </c>
      <c r="C16" s="105">
        <v>14.4</v>
      </c>
      <c r="D16" s="108">
        <v>5.8943921408104787</v>
      </c>
    </row>
    <row r="17" spans="1:9" ht="15" customHeight="1" x14ac:dyDescent="0.2">
      <c r="A17" s="101" t="s">
        <v>501</v>
      </c>
      <c r="B17" s="105">
        <v>208.5</v>
      </c>
      <c r="C17" s="105">
        <v>9.8000000000000007</v>
      </c>
      <c r="D17" s="108">
        <v>4.7002398081534782</v>
      </c>
    </row>
    <row r="18" spans="1:9" ht="15" customHeight="1" x14ac:dyDescent="0.2">
      <c r="A18" s="101" t="s">
        <v>502</v>
      </c>
      <c r="B18" s="105">
        <v>30.9</v>
      </c>
      <c r="C18" s="105">
        <v>1.2</v>
      </c>
      <c r="D18" s="108">
        <v>3.883495145631068</v>
      </c>
    </row>
    <row r="19" spans="1:9" ht="15" customHeight="1" x14ac:dyDescent="0.2">
      <c r="A19" s="101" t="s">
        <v>277</v>
      </c>
      <c r="B19" s="109"/>
      <c r="C19" s="109"/>
      <c r="D19" s="110"/>
    </row>
    <row r="20" spans="1:9" ht="15" customHeight="1" x14ac:dyDescent="0.2">
      <c r="A20" s="104" t="s">
        <v>278</v>
      </c>
      <c r="B20" s="102">
        <v>96531</v>
      </c>
      <c r="C20" s="102">
        <v>4000</v>
      </c>
      <c r="D20" s="108">
        <v>4.1437465684598731</v>
      </c>
    </row>
    <row r="21" spans="1:9" ht="15" customHeight="1" x14ac:dyDescent="0.2">
      <c r="A21" s="104" t="s">
        <v>276</v>
      </c>
      <c r="B21" s="102">
        <v>52328</v>
      </c>
      <c r="C21" s="102">
        <v>2410</v>
      </c>
      <c r="D21" s="108">
        <v>4.6055648983335882</v>
      </c>
    </row>
    <row r="22" spans="1:9" ht="15" customHeight="1" x14ac:dyDescent="0.2">
      <c r="A22" s="111" t="s">
        <v>279</v>
      </c>
      <c r="B22" s="102"/>
      <c r="C22" s="102"/>
      <c r="D22" s="108"/>
    </row>
    <row r="23" spans="1:9" ht="15" customHeight="1" x14ac:dyDescent="0.2">
      <c r="A23" s="104" t="s">
        <v>280</v>
      </c>
      <c r="B23" s="102">
        <v>38479</v>
      </c>
      <c r="C23" s="102">
        <v>1820</v>
      </c>
      <c r="D23" s="108">
        <v>4.7298526468983084</v>
      </c>
    </row>
    <row r="24" spans="1:9" ht="15" customHeight="1" x14ac:dyDescent="0.2">
      <c r="A24" s="104" t="s">
        <v>281</v>
      </c>
      <c r="B24" s="102">
        <v>15290</v>
      </c>
      <c r="C24" s="102">
        <v>376</v>
      </c>
      <c r="D24" s="108">
        <v>2.4591236102027469</v>
      </c>
    </row>
    <row r="25" spans="1:9" ht="15" customHeight="1" x14ac:dyDescent="0.2">
      <c r="A25" s="112" t="s">
        <v>503</v>
      </c>
      <c r="B25" s="113"/>
      <c r="C25" s="113"/>
      <c r="D25" s="114"/>
      <c r="F25" s="93"/>
      <c r="G25" s="93"/>
      <c r="H25" s="93"/>
      <c r="I25" s="93"/>
    </row>
    <row r="26" spans="1:9" ht="15" customHeight="1" x14ac:dyDescent="0.2">
      <c r="A26" s="111" t="s">
        <v>504</v>
      </c>
      <c r="B26" s="105">
        <v>6.7</v>
      </c>
      <c r="C26" s="105">
        <v>7.1</v>
      </c>
      <c r="D26" s="106" t="s">
        <v>405</v>
      </c>
    </row>
    <row r="27" spans="1:9" ht="15" customHeight="1" x14ac:dyDescent="0.2">
      <c r="A27" s="107" t="s">
        <v>508</v>
      </c>
      <c r="B27" s="102">
        <v>4078</v>
      </c>
      <c r="C27" s="102">
        <v>3792</v>
      </c>
      <c r="D27" s="108">
        <v>92.986758214811175</v>
      </c>
    </row>
    <row r="28" spans="1:9" ht="15" customHeight="1" x14ac:dyDescent="0.2">
      <c r="A28" s="104" t="s">
        <v>282</v>
      </c>
      <c r="B28" s="102">
        <v>4489</v>
      </c>
      <c r="C28" s="102">
        <v>4297</v>
      </c>
      <c r="D28" s="108">
        <v>95.722878146580527</v>
      </c>
    </row>
    <row r="29" spans="1:9" ht="15" customHeight="1" x14ac:dyDescent="0.2">
      <c r="A29" s="104" t="s">
        <v>59</v>
      </c>
      <c r="B29" s="102">
        <v>3893</v>
      </c>
      <c r="C29" s="102">
        <v>3347</v>
      </c>
      <c r="D29" s="108">
        <v>85.974826611867456</v>
      </c>
    </row>
    <row r="30" spans="1:9" ht="15" customHeight="1" x14ac:dyDescent="0.2">
      <c r="A30" s="112" t="s">
        <v>505</v>
      </c>
      <c r="B30" s="105">
        <v>429.9</v>
      </c>
      <c r="C30" s="105">
        <v>19</v>
      </c>
      <c r="D30" s="108">
        <v>4.4196324726680629</v>
      </c>
    </row>
    <row r="31" spans="1:9" ht="29.25" customHeight="1" x14ac:dyDescent="0.2">
      <c r="A31" s="115" t="s">
        <v>509</v>
      </c>
      <c r="B31" s="105">
        <v>77.8</v>
      </c>
      <c r="C31" s="105">
        <v>2.7</v>
      </c>
      <c r="D31" s="108">
        <v>3.4</v>
      </c>
    </row>
    <row r="32" spans="1:9" ht="15" customHeight="1" x14ac:dyDescent="0.2">
      <c r="A32" s="112" t="s">
        <v>510</v>
      </c>
      <c r="B32" s="105">
        <v>106.2</v>
      </c>
      <c r="C32" s="105">
        <v>3.9</v>
      </c>
      <c r="D32" s="108">
        <v>3.6723163841807906</v>
      </c>
      <c r="F32" s="93"/>
      <c r="G32" s="93"/>
      <c r="H32" s="93"/>
      <c r="I32" s="93"/>
    </row>
    <row r="33" spans="1:9" ht="15" customHeight="1" x14ac:dyDescent="0.2">
      <c r="A33" s="112" t="s">
        <v>506</v>
      </c>
      <c r="B33" s="102">
        <v>1888</v>
      </c>
      <c r="C33" s="102">
        <v>1892</v>
      </c>
      <c r="D33" s="108">
        <v>100.21186440677967</v>
      </c>
    </row>
    <row r="34" spans="1:9" ht="27" customHeight="1" x14ac:dyDescent="0.2">
      <c r="A34" s="115" t="s">
        <v>612</v>
      </c>
      <c r="B34" s="102">
        <v>1233</v>
      </c>
      <c r="C34" s="102">
        <v>1151</v>
      </c>
      <c r="D34" s="108">
        <v>93.349553933495542</v>
      </c>
    </row>
    <row r="35" spans="1:9" ht="15" customHeight="1" x14ac:dyDescent="0.2">
      <c r="A35" s="112" t="s">
        <v>507</v>
      </c>
      <c r="B35" s="102">
        <v>1703</v>
      </c>
      <c r="C35" s="102">
        <v>1761</v>
      </c>
      <c r="D35" s="108">
        <v>103.40575455079272</v>
      </c>
    </row>
    <row r="36" spans="1:9" s="80" customFormat="1" ht="26.25" customHeight="1" x14ac:dyDescent="0.25">
      <c r="A36" s="116" t="s">
        <v>511</v>
      </c>
      <c r="B36" s="117">
        <v>119698</v>
      </c>
      <c r="C36" s="117">
        <v>3940</v>
      </c>
      <c r="D36" s="118">
        <v>3.3</v>
      </c>
      <c r="E36" s="94"/>
      <c r="F36" s="4"/>
      <c r="G36" s="4"/>
      <c r="H36" s="4"/>
      <c r="I36" s="4"/>
    </row>
    <row r="37" spans="1:9" customFormat="1" ht="26.25" customHeight="1" x14ac:dyDescent="0.25">
      <c r="A37" s="119" t="s">
        <v>513</v>
      </c>
      <c r="B37" s="120">
        <v>248444.26699999999</v>
      </c>
      <c r="C37" s="120">
        <v>9990.3709999999992</v>
      </c>
      <c r="D37" s="103">
        <v>4</v>
      </c>
      <c r="E37" s="2"/>
    </row>
    <row r="38" spans="1:9" customFormat="1" ht="27.75" customHeight="1" x14ac:dyDescent="0.25">
      <c r="A38" s="121" t="s">
        <v>512</v>
      </c>
      <c r="B38" s="102">
        <v>161204</v>
      </c>
      <c r="C38" s="102">
        <v>4923</v>
      </c>
      <c r="D38" s="103">
        <v>3.1</v>
      </c>
      <c r="E38" s="2"/>
    </row>
    <row r="39" spans="1:9" customFormat="1" ht="15" customHeight="1" x14ac:dyDescent="0.25">
      <c r="A39" s="107" t="s">
        <v>495</v>
      </c>
      <c r="B39" s="122">
        <v>799181.70200000005</v>
      </c>
      <c r="C39" s="122">
        <v>21825.737000000001</v>
      </c>
      <c r="D39" s="103">
        <v>2.7</v>
      </c>
      <c r="E39" s="2"/>
    </row>
    <row r="40" spans="1:9" ht="30" customHeight="1" x14ac:dyDescent="0.2">
      <c r="A40" s="121" t="s">
        <v>402</v>
      </c>
      <c r="B40" s="102">
        <v>202504</v>
      </c>
      <c r="C40" s="102">
        <v>4348</v>
      </c>
      <c r="D40" s="103">
        <v>2.1</v>
      </c>
    </row>
    <row r="41" spans="1:9" ht="15" customHeight="1" x14ac:dyDescent="0.2">
      <c r="A41" s="101" t="s">
        <v>481</v>
      </c>
      <c r="B41" s="102">
        <v>98024</v>
      </c>
      <c r="C41" s="102">
        <v>3937</v>
      </c>
      <c r="D41" s="103">
        <v>4</v>
      </c>
    </row>
    <row r="42" spans="1:9" ht="15" customHeight="1" x14ac:dyDescent="0.2">
      <c r="A42" s="101" t="s">
        <v>403</v>
      </c>
      <c r="B42" s="102"/>
      <c r="C42" s="102"/>
      <c r="D42" s="103"/>
    </row>
    <row r="43" spans="1:9" ht="15" customHeight="1" x14ac:dyDescent="0.2">
      <c r="A43" s="101" t="s">
        <v>283</v>
      </c>
      <c r="B43" s="102"/>
      <c r="C43" s="102"/>
      <c r="D43" s="103"/>
    </row>
    <row r="44" spans="1:9" ht="15" customHeight="1" x14ac:dyDescent="0.2">
      <c r="A44" s="104" t="s">
        <v>106</v>
      </c>
      <c r="B44" s="102">
        <v>207268</v>
      </c>
      <c r="C44" s="102">
        <v>6093</v>
      </c>
      <c r="D44" s="103">
        <v>2.9</v>
      </c>
    </row>
    <row r="45" spans="1:9" ht="15" customHeight="1" x14ac:dyDescent="0.2">
      <c r="A45" s="104" t="s">
        <v>107</v>
      </c>
      <c r="B45" s="102">
        <v>98672</v>
      </c>
      <c r="C45" s="102">
        <v>3481</v>
      </c>
      <c r="D45" s="103">
        <v>3.5</v>
      </c>
    </row>
    <row r="46" spans="1:9" ht="15" customHeight="1" x14ac:dyDescent="0.2">
      <c r="A46" s="101" t="s">
        <v>483</v>
      </c>
      <c r="B46" s="102">
        <v>126392</v>
      </c>
      <c r="C46" s="102">
        <v>10283</v>
      </c>
      <c r="D46" s="103">
        <v>8.1</v>
      </c>
    </row>
    <row r="47" spans="1:9" ht="15" customHeight="1" x14ac:dyDescent="0.2">
      <c r="A47" s="101" t="s">
        <v>482</v>
      </c>
      <c r="B47" s="102">
        <v>17533</v>
      </c>
      <c r="C47" s="102">
        <v>2296</v>
      </c>
      <c r="D47" s="103">
        <v>13.1</v>
      </c>
    </row>
    <row r="48" spans="1:9" ht="15" customHeight="1" x14ac:dyDescent="0.2">
      <c r="A48" s="101" t="s">
        <v>404</v>
      </c>
      <c r="B48" s="102"/>
      <c r="C48" s="102"/>
      <c r="D48" s="103"/>
    </row>
    <row r="49" spans="1:5" ht="15" customHeight="1" x14ac:dyDescent="0.2">
      <c r="A49" s="104" t="s">
        <v>284</v>
      </c>
      <c r="B49" s="102">
        <v>169191</v>
      </c>
      <c r="C49" s="102">
        <v>5045</v>
      </c>
      <c r="D49" s="103">
        <v>3</v>
      </c>
    </row>
    <row r="50" spans="1:5" ht="15" customHeight="1" x14ac:dyDescent="0.2">
      <c r="A50" s="101" t="s">
        <v>484</v>
      </c>
      <c r="B50" s="102">
        <v>1889</v>
      </c>
      <c r="C50" s="102">
        <v>71</v>
      </c>
      <c r="D50" s="103">
        <v>3.8</v>
      </c>
    </row>
    <row r="51" spans="1:5" ht="15" customHeight="1" x14ac:dyDescent="0.2">
      <c r="A51" s="104" t="s">
        <v>285</v>
      </c>
      <c r="B51" s="102">
        <v>1139</v>
      </c>
      <c r="C51" s="102">
        <v>62</v>
      </c>
      <c r="D51" s="103">
        <v>5.4</v>
      </c>
    </row>
    <row r="52" spans="1:5" ht="15" customHeight="1" x14ac:dyDescent="0.2">
      <c r="A52" s="101" t="s">
        <v>286</v>
      </c>
      <c r="B52" s="102"/>
      <c r="C52" s="102"/>
      <c r="D52" s="103"/>
    </row>
    <row r="53" spans="1:5" ht="15" customHeight="1" x14ac:dyDescent="0.2">
      <c r="A53" s="104" t="s">
        <v>287</v>
      </c>
      <c r="B53" s="102">
        <v>9922</v>
      </c>
      <c r="C53" s="102">
        <v>551</v>
      </c>
      <c r="D53" s="103">
        <v>5.6</v>
      </c>
    </row>
    <row r="54" spans="1:5" ht="15" customHeight="1" x14ac:dyDescent="0.2">
      <c r="A54" s="101" t="s">
        <v>288</v>
      </c>
      <c r="B54" s="102"/>
      <c r="C54" s="102"/>
      <c r="D54" s="103"/>
    </row>
    <row r="55" spans="1:5" s="38" customFormat="1" ht="15" customHeight="1" x14ac:dyDescent="0.2">
      <c r="A55" s="104" t="s">
        <v>289</v>
      </c>
      <c r="B55" s="102">
        <v>722</v>
      </c>
      <c r="C55" s="102">
        <v>10</v>
      </c>
      <c r="D55" s="103">
        <v>1.4</v>
      </c>
      <c r="E55" s="95"/>
    </row>
    <row r="56" spans="1:5" ht="15" customHeight="1" x14ac:dyDescent="0.2">
      <c r="A56" s="101" t="s">
        <v>128</v>
      </c>
      <c r="B56" s="102"/>
      <c r="C56" s="102"/>
      <c r="D56" s="103"/>
    </row>
    <row r="57" spans="1:5" s="38" customFormat="1" ht="15" customHeight="1" x14ac:dyDescent="0.2">
      <c r="A57" s="104" t="s">
        <v>290</v>
      </c>
      <c r="B57" s="102">
        <v>11004683</v>
      </c>
      <c r="C57" s="102">
        <v>355803</v>
      </c>
      <c r="D57" s="103">
        <v>3.2</v>
      </c>
      <c r="E57" s="95"/>
    </row>
    <row r="58" spans="1:5" ht="15" customHeight="1" x14ac:dyDescent="0.2">
      <c r="A58" s="104" t="s">
        <v>291</v>
      </c>
      <c r="B58" s="102">
        <v>128</v>
      </c>
      <c r="C58" s="102">
        <v>4</v>
      </c>
      <c r="D58" s="103">
        <v>3.1</v>
      </c>
    </row>
    <row r="59" spans="1:5" ht="15" customHeight="1" x14ac:dyDescent="0.2">
      <c r="A59" s="104" t="s">
        <v>292</v>
      </c>
      <c r="B59" s="102">
        <v>9664155</v>
      </c>
      <c r="C59" s="102">
        <v>173049</v>
      </c>
      <c r="D59" s="103">
        <v>1.8</v>
      </c>
    </row>
    <row r="60" spans="1:5" ht="15" customHeight="1" x14ac:dyDescent="0.2">
      <c r="A60" s="104" t="s">
        <v>293</v>
      </c>
      <c r="B60" s="102">
        <v>45</v>
      </c>
      <c r="C60" s="102">
        <v>3</v>
      </c>
      <c r="D60" s="103">
        <v>6.7</v>
      </c>
    </row>
    <row r="61" spans="1:5" ht="15" customHeight="1" x14ac:dyDescent="0.2">
      <c r="A61" s="104" t="s">
        <v>294</v>
      </c>
      <c r="B61" s="102">
        <v>4567467</v>
      </c>
      <c r="C61" s="102">
        <v>226382</v>
      </c>
      <c r="D61" s="103">
        <v>5</v>
      </c>
    </row>
    <row r="62" spans="1:5" ht="15" customHeight="1" x14ac:dyDescent="0.2">
      <c r="A62" s="104" t="s">
        <v>295</v>
      </c>
      <c r="B62" s="102">
        <v>1489</v>
      </c>
      <c r="C62" s="102">
        <v>13</v>
      </c>
      <c r="D62" s="103">
        <v>0.9</v>
      </c>
    </row>
    <row r="63" spans="1:5" ht="15" customHeight="1" x14ac:dyDescent="0.2">
      <c r="A63" s="104" t="s">
        <v>138</v>
      </c>
      <c r="B63" s="102">
        <v>335</v>
      </c>
      <c r="C63" s="102">
        <v>8</v>
      </c>
      <c r="D63" s="103">
        <v>2.4</v>
      </c>
    </row>
    <row r="64" spans="1:5" ht="15" customHeight="1" x14ac:dyDescent="0.2">
      <c r="A64" s="104" t="s">
        <v>498</v>
      </c>
      <c r="B64" s="102">
        <v>4577298</v>
      </c>
      <c r="C64" s="102">
        <v>48761</v>
      </c>
      <c r="D64" s="103">
        <v>1.1000000000000001</v>
      </c>
    </row>
    <row r="65" spans="1:4" ht="15" customHeight="1" x14ac:dyDescent="0.2">
      <c r="A65" s="104" t="s">
        <v>139</v>
      </c>
      <c r="B65" s="102">
        <v>1376883</v>
      </c>
      <c r="C65" s="102">
        <v>9725</v>
      </c>
      <c r="D65" s="103">
        <v>0.7</v>
      </c>
    </row>
    <row r="66" spans="1:4" ht="15" customHeight="1" x14ac:dyDescent="0.2">
      <c r="A66" s="104" t="s">
        <v>5</v>
      </c>
      <c r="B66" s="102">
        <v>12354154</v>
      </c>
      <c r="C66" s="102">
        <v>90540</v>
      </c>
      <c r="D66" s="103">
        <v>0.7</v>
      </c>
    </row>
    <row r="67" spans="1:4" ht="15" customHeight="1" x14ac:dyDescent="0.2">
      <c r="A67" s="104" t="s">
        <v>142</v>
      </c>
      <c r="B67" s="102">
        <v>3328387</v>
      </c>
      <c r="C67" s="102">
        <v>17251</v>
      </c>
      <c r="D67" s="103">
        <v>0.5</v>
      </c>
    </row>
    <row r="68" spans="1:4" ht="15" customHeight="1" x14ac:dyDescent="0.2">
      <c r="A68" s="104" t="s">
        <v>296</v>
      </c>
      <c r="B68" s="102">
        <v>17379</v>
      </c>
      <c r="C68" s="102">
        <v>265</v>
      </c>
      <c r="D68" s="103">
        <v>1.5</v>
      </c>
    </row>
    <row r="69" spans="1:4" ht="15" customHeight="1" x14ac:dyDescent="0.2">
      <c r="A69" s="104" t="s">
        <v>6</v>
      </c>
      <c r="B69" s="102">
        <v>16553</v>
      </c>
      <c r="C69" s="102">
        <v>127</v>
      </c>
      <c r="D69" s="103">
        <v>0.8</v>
      </c>
    </row>
    <row r="70" spans="1:4" ht="15" customHeight="1" x14ac:dyDescent="0.2">
      <c r="A70" s="123" t="s">
        <v>297</v>
      </c>
      <c r="B70" s="102"/>
      <c r="C70" s="102"/>
      <c r="D70" s="103"/>
    </row>
    <row r="71" spans="1:4" ht="15" customHeight="1" x14ac:dyDescent="0.2">
      <c r="A71" s="101" t="s">
        <v>298</v>
      </c>
      <c r="B71" s="102"/>
      <c r="C71" s="102"/>
      <c r="D71" s="103"/>
    </row>
    <row r="72" spans="1:4" ht="15" customHeight="1" x14ac:dyDescent="0.2">
      <c r="A72" s="101" t="s">
        <v>485</v>
      </c>
      <c r="B72" s="102">
        <v>20742</v>
      </c>
      <c r="C72" s="102">
        <v>189</v>
      </c>
      <c r="D72" s="103">
        <v>0.9</v>
      </c>
    </row>
    <row r="73" spans="1:4" ht="15" customHeight="1" x14ac:dyDescent="0.2">
      <c r="A73" s="123" t="s">
        <v>299</v>
      </c>
      <c r="B73" s="102"/>
      <c r="C73" s="102"/>
      <c r="D73" s="103"/>
    </row>
    <row r="74" spans="1:4" ht="15" customHeight="1" x14ac:dyDescent="0.2">
      <c r="A74" s="101" t="s">
        <v>300</v>
      </c>
      <c r="B74" s="102"/>
      <c r="C74" s="102"/>
      <c r="D74" s="103"/>
    </row>
    <row r="75" spans="1:4" ht="15" customHeight="1" x14ac:dyDescent="0.2">
      <c r="A75" s="123" t="s">
        <v>301</v>
      </c>
      <c r="B75" s="102"/>
      <c r="C75" s="102"/>
      <c r="D75" s="103"/>
    </row>
    <row r="76" spans="1:4" ht="15" customHeight="1" x14ac:dyDescent="0.2">
      <c r="A76" s="104" t="s">
        <v>302</v>
      </c>
      <c r="B76" s="102">
        <v>2067</v>
      </c>
      <c r="C76" s="102">
        <v>372</v>
      </c>
      <c r="D76" s="103">
        <v>18</v>
      </c>
    </row>
    <row r="77" spans="1:4" ht="15" customHeight="1" x14ac:dyDescent="0.2">
      <c r="A77" s="104" t="s">
        <v>303</v>
      </c>
      <c r="B77" s="102">
        <v>81805</v>
      </c>
      <c r="C77" s="102">
        <v>8014</v>
      </c>
      <c r="D77" s="103">
        <v>9.8000000000000007</v>
      </c>
    </row>
    <row r="78" spans="1:4" ht="15" customHeight="1" x14ac:dyDescent="0.2">
      <c r="A78" s="123" t="s">
        <v>304</v>
      </c>
      <c r="B78" s="124"/>
      <c r="C78" s="124"/>
      <c r="D78" s="103"/>
    </row>
    <row r="79" spans="1:4" ht="15" customHeight="1" x14ac:dyDescent="0.2">
      <c r="A79" s="123" t="s">
        <v>305</v>
      </c>
      <c r="B79" s="124"/>
      <c r="C79" s="124"/>
      <c r="D79" s="103"/>
    </row>
    <row r="80" spans="1:4" ht="15" customHeight="1" x14ac:dyDescent="0.2">
      <c r="A80" s="123" t="s">
        <v>486</v>
      </c>
      <c r="B80" s="122">
        <v>259.3</v>
      </c>
      <c r="C80" s="122">
        <v>10</v>
      </c>
      <c r="D80" s="103">
        <v>3.9</v>
      </c>
    </row>
    <row r="81" spans="1:4" ht="15" customHeight="1" x14ac:dyDescent="0.2">
      <c r="A81" s="123" t="s">
        <v>306</v>
      </c>
      <c r="B81" s="122"/>
      <c r="C81" s="122"/>
      <c r="D81" s="103"/>
    </row>
    <row r="82" spans="1:4" ht="15" customHeight="1" x14ac:dyDescent="0.2">
      <c r="A82" s="104" t="s">
        <v>307</v>
      </c>
      <c r="B82" s="122">
        <v>4810.8999999999996</v>
      </c>
      <c r="C82" s="122">
        <v>118.3</v>
      </c>
      <c r="D82" s="103">
        <v>2.5</v>
      </c>
    </row>
    <row r="83" spans="1:4" ht="15" customHeight="1" x14ac:dyDescent="0.2">
      <c r="A83" s="123" t="s">
        <v>308</v>
      </c>
      <c r="B83" s="124"/>
      <c r="C83" s="124"/>
      <c r="D83" s="103"/>
    </row>
    <row r="84" spans="1:4" ht="15" customHeight="1" x14ac:dyDescent="0.2">
      <c r="A84" s="123" t="s">
        <v>309</v>
      </c>
      <c r="B84" s="124"/>
      <c r="C84" s="124"/>
      <c r="D84" s="103"/>
    </row>
    <row r="85" spans="1:4" ht="15" customHeight="1" x14ac:dyDescent="0.2">
      <c r="A85" s="104" t="s">
        <v>310</v>
      </c>
      <c r="B85" s="122">
        <v>804436.7</v>
      </c>
      <c r="C85" s="122">
        <v>9.5</v>
      </c>
      <c r="D85" s="103">
        <v>0</v>
      </c>
    </row>
    <row r="86" spans="1:4" ht="15" customHeight="1" x14ac:dyDescent="0.2">
      <c r="A86" s="123" t="s">
        <v>487</v>
      </c>
      <c r="B86" s="102">
        <v>435489</v>
      </c>
      <c r="C86" s="102">
        <v>276.8</v>
      </c>
      <c r="D86" s="103">
        <v>0.1</v>
      </c>
    </row>
    <row r="87" spans="1:4" ht="15" customHeight="1" x14ac:dyDescent="0.2">
      <c r="A87" s="101" t="s">
        <v>529</v>
      </c>
      <c r="B87" s="102"/>
      <c r="C87" s="102"/>
      <c r="D87" s="103"/>
    </row>
    <row r="88" spans="1:4" ht="15" customHeight="1" x14ac:dyDescent="0.2">
      <c r="A88" s="104" t="s">
        <v>500</v>
      </c>
      <c r="B88" s="122">
        <v>12366</v>
      </c>
      <c r="C88" s="122">
        <v>342.6</v>
      </c>
      <c r="D88" s="103">
        <v>2.8</v>
      </c>
    </row>
    <row r="89" spans="1:4" ht="15" customHeight="1" x14ac:dyDescent="0.2">
      <c r="A89" s="104" t="s">
        <v>312</v>
      </c>
      <c r="B89" s="102">
        <v>3669</v>
      </c>
      <c r="C89" s="102">
        <v>3087</v>
      </c>
      <c r="D89" s="103">
        <f>C89/B89*100</f>
        <v>84.137367130008172</v>
      </c>
    </row>
    <row r="90" spans="1:4" ht="15" customHeight="1" x14ac:dyDescent="0.2">
      <c r="A90" s="101" t="s">
        <v>311</v>
      </c>
      <c r="B90" s="102"/>
      <c r="C90" s="102"/>
      <c r="D90" s="103"/>
    </row>
    <row r="91" spans="1:4" ht="15" customHeight="1" x14ac:dyDescent="0.2">
      <c r="A91" s="104" t="s">
        <v>312</v>
      </c>
      <c r="B91" s="102">
        <v>6015</v>
      </c>
      <c r="C91" s="102">
        <v>5591</v>
      </c>
      <c r="D91" s="103">
        <v>92.9</v>
      </c>
    </row>
    <row r="92" spans="1:4" ht="15" customHeight="1" x14ac:dyDescent="0.2">
      <c r="A92" s="104" t="s">
        <v>437</v>
      </c>
      <c r="B92" s="102">
        <v>3728</v>
      </c>
      <c r="C92" s="102">
        <v>2641</v>
      </c>
      <c r="D92" s="103">
        <f>C92/B92*100</f>
        <v>70.842274678111579</v>
      </c>
    </row>
    <row r="93" spans="1:4" ht="15" customHeight="1" x14ac:dyDescent="0.2">
      <c r="A93" s="123" t="s">
        <v>313</v>
      </c>
      <c r="B93" s="102"/>
      <c r="C93" s="102"/>
      <c r="D93" s="103"/>
    </row>
    <row r="94" spans="1:4" ht="15" customHeight="1" x14ac:dyDescent="0.2">
      <c r="A94" s="104" t="s">
        <v>312</v>
      </c>
      <c r="B94" s="102">
        <v>6012</v>
      </c>
      <c r="C94" s="102">
        <v>5620</v>
      </c>
      <c r="D94" s="103">
        <f>C94/B94*100</f>
        <v>93.479707252162342</v>
      </c>
    </row>
    <row r="95" spans="1:4" ht="15" customHeight="1" x14ac:dyDescent="0.2">
      <c r="A95" s="123" t="s">
        <v>199</v>
      </c>
      <c r="B95" s="102"/>
      <c r="C95" s="102"/>
      <c r="D95" s="103"/>
    </row>
    <row r="96" spans="1:4" ht="15" customHeight="1" x14ac:dyDescent="0.2">
      <c r="A96" s="104" t="s">
        <v>314</v>
      </c>
      <c r="B96" s="102">
        <v>5296.0171600000003</v>
      </c>
      <c r="C96" s="102">
        <v>5115.4131299999999</v>
      </c>
      <c r="D96" s="103">
        <f>C96/B96*100</f>
        <v>96.589814108532821</v>
      </c>
    </row>
    <row r="97" spans="1:5" ht="15" customHeight="1" x14ac:dyDescent="0.2">
      <c r="A97" s="104" t="s">
        <v>315</v>
      </c>
      <c r="B97" s="102">
        <v>635.34649000000002</v>
      </c>
      <c r="C97" s="102">
        <v>470.51861000000002</v>
      </c>
      <c r="D97" s="103">
        <f>C97/B97*100</f>
        <v>74.05700942803665</v>
      </c>
    </row>
    <row r="98" spans="1:5" ht="15" customHeight="1" x14ac:dyDescent="0.2">
      <c r="A98" s="123" t="s">
        <v>433</v>
      </c>
      <c r="B98" s="102"/>
      <c r="C98" s="102"/>
      <c r="D98" s="103"/>
    </row>
    <row r="99" spans="1:5" ht="15" customHeight="1" x14ac:dyDescent="0.2">
      <c r="A99" s="104" t="s">
        <v>316</v>
      </c>
      <c r="B99" s="102">
        <v>371107</v>
      </c>
      <c r="C99" s="102">
        <v>11442</v>
      </c>
      <c r="D99" s="103">
        <v>3.1</v>
      </c>
    </row>
    <row r="100" spans="1:5" ht="15" customHeight="1" x14ac:dyDescent="0.2">
      <c r="A100" s="123" t="s">
        <v>199</v>
      </c>
      <c r="B100" s="102"/>
      <c r="C100" s="102"/>
      <c r="D100" s="103"/>
    </row>
    <row r="101" spans="1:5" ht="15" customHeight="1" x14ac:dyDescent="0.2">
      <c r="A101" s="104" t="s">
        <v>317</v>
      </c>
      <c r="B101" s="102">
        <v>40150</v>
      </c>
      <c r="C101" s="102">
        <v>1225</v>
      </c>
      <c r="D101" s="103">
        <v>3.1</v>
      </c>
    </row>
    <row r="102" spans="1:5" ht="15" customHeight="1" x14ac:dyDescent="0.2">
      <c r="A102" s="104" t="s">
        <v>318</v>
      </c>
      <c r="B102" s="102">
        <v>28140</v>
      </c>
      <c r="C102" s="102">
        <v>896</v>
      </c>
      <c r="D102" s="103">
        <v>3.2</v>
      </c>
    </row>
    <row r="103" spans="1:5" ht="15" customHeight="1" x14ac:dyDescent="0.2">
      <c r="A103" s="104" t="s">
        <v>319</v>
      </c>
      <c r="B103" s="102">
        <v>267195</v>
      </c>
      <c r="C103" s="102">
        <v>7950</v>
      </c>
      <c r="D103" s="103">
        <v>3</v>
      </c>
    </row>
    <row r="104" spans="1:5" s="39" customFormat="1" ht="266.25" customHeight="1" x14ac:dyDescent="0.2">
      <c r="A104" s="267" t="s">
        <v>600</v>
      </c>
      <c r="B104" s="267"/>
      <c r="C104" s="267"/>
      <c r="D104" s="267"/>
      <c r="E104" s="96"/>
    </row>
    <row r="105" spans="1:5" s="39" customFormat="1" ht="21.75" customHeight="1" x14ac:dyDescent="0.2">
      <c r="A105" s="266"/>
      <c r="B105" s="266"/>
      <c r="C105" s="266"/>
      <c r="D105" s="266"/>
      <c r="E105" s="96"/>
    </row>
    <row r="106" spans="1:5" s="39" customFormat="1" ht="21.75" customHeight="1" x14ac:dyDescent="0.2">
      <c r="A106" s="266"/>
      <c r="B106" s="266"/>
      <c r="C106" s="266"/>
      <c r="D106" s="266"/>
      <c r="E106" s="96"/>
    </row>
    <row r="107" spans="1:5" s="39" customFormat="1" ht="21" customHeight="1" x14ac:dyDescent="0.2">
      <c r="A107" s="266"/>
      <c r="B107" s="266"/>
      <c r="C107" s="266"/>
      <c r="D107" s="266"/>
      <c r="E107" s="96"/>
    </row>
    <row r="108" spans="1:5" s="39" customFormat="1" ht="23.25" customHeight="1" x14ac:dyDescent="0.2">
      <c r="A108" s="268"/>
      <c r="B108" s="268"/>
      <c r="C108" s="268"/>
      <c r="D108" s="268"/>
      <c r="E108" s="96"/>
    </row>
    <row r="109" spans="1:5" s="39" customFormat="1" ht="45.75" customHeight="1" x14ac:dyDescent="0.2">
      <c r="A109" s="269"/>
      <c r="B109" s="269"/>
      <c r="C109" s="269"/>
      <c r="D109" s="269"/>
      <c r="E109" s="96"/>
    </row>
    <row r="110" spans="1:5" s="39" customFormat="1" ht="15" customHeight="1" x14ac:dyDescent="0.2">
      <c r="A110" s="266"/>
      <c r="B110" s="266"/>
      <c r="C110" s="266"/>
      <c r="D110" s="266"/>
      <c r="E110" s="96"/>
    </row>
    <row r="111" spans="1:5" x14ac:dyDescent="0.2">
      <c r="A111" s="40"/>
      <c r="B111" s="41"/>
      <c r="C111" s="41"/>
      <c r="D111" s="41"/>
    </row>
  </sheetData>
  <mergeCells count="11">
    <mergeCell ref="A1:D1"/>
    <mergeCell ref="A2:A3"/>
    <mergeCell ref="C2:D2"/>
    <mergeCell ref="B3:C3"/>
    <mergeCell ref="A110:D110"/>
    <mergeCell ref="A104:D104"/>
    <mergeCell ref="A105:D105"/>
    <mergeCell ref="A106:D106"/>
    <mergeCell ref="A107:D107"/>
    <mergeCell ref="A108:D108"/>
    <mergeCell ref="A109:D109"/>
  </mergeCells>
  <hyperlinks>
    <hyperlink ref="E1" location="'SPIS TABLIC'!A4" display="Powrót do spisu tablic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F30"/>
  <sheetViews>
    <sheetView topLeftCell="A7" workbookViewId="0">
      <selection activeCell="J15" sqref="J15"/>
    </sheetView>
  </sheetViews>
  <sheetFormatPr defaultRowHeight="15" x14ac:dyDescent="0.25"/>
  <cols>
    <col min="1" max="1" width="44.7109375" style="2" customWidth="1"/>
    <col min="2" max="4" width="15.7109375" customWidth="1"/>
    <col min="5" max="5" width="15.7109375" style="2" customWidth="1"/>
  </cols>
  <sheetData>
    <row r="1" spans="1:6" s="4" customFormat="1" ht="35.1" customHeight="1" x14ac:dyDescent="0.2">
      <c r="A1" s="262" t="s">
        <v>572</v>
      </c>
      <c r="B1" s="262"/>
      <c r="C1" s="262"/>
      <c r="D1" s="262"/>
      <c r="E1" s="262"/>
      <c r="F1" s="128" t="s">
        <v>398</v>
      </c>
    </row>
    <row r="2" spans="1:6" ht="20.100000000000001" customHeight="1" x14ac:dyDescent="0.25">
      <c r="A2" s="272" t="s">
        <v>0</v>
      </c>
      <c r="B2" s="125">
        <v>2010</v>
      </c>
      <c r="C2" s="125">
        <v>2015</v>
      </c>
      <c r="D2" s="264">
        <v>2016</v>
      </c>
      <c r="E2" s="265"/>
    </row>
    <row r="3" spans="1:6" ht="20.100000000000001" customHeight="1" x14ac:dyDescent="0.25">
      <c r="A3" s="272"/>
      <c r="B3" s="264" t="s">
        <v>7</v>
      </c>
      <c r="C3" s="264"/>
      <c r="D3" s="264"/>
      <c r="E3" s="126" t="s">
        <v>60</v>
      </c>
    </row>
    <row r="4" spans="1:6" ht="27" customHeight="1" x14ac:dyDescent="0.25">
      <c r="A4" s="130" t="s">
        <v>8</v>
      </c>
      <c r="B4" s="131">
        <v>114176</v>
      </c>
      <c r="C4" s="131">
        <v>110644</v>
      </c>
      <c r="D4" s="131">
        <v>110110</v>
      </c>
      <c r="E4" s="132">
        <f>D4/C4*100</f>
        <v>99.517371027800877</v>
      </c>
    </row>
    <row r="5" spans="1:6" x14ac:dyDescent="0.25">
      <c r="A5" s="104" t="s">
        <v>61</v>
      </c>
      <c r="B5" s="102">
        <v>54000</v>
      </c>
      <c r="C5" s="102">
        <v>52310</v>
      </c>
      <c r="D5" s="102">
        <v>52024</v>
      </c>
      <c r="E5" s="103">
        <f t="shared" ref="E5:E28" si="0">D5/C5*100</f>
        <v>99.453259415025812</v>
      </c>
    </row>
    <row r="6" spans="1:6" x14ac:dyDescent="0.25">
      <c r="A6" s="104" t="s">
        <v>62</v>
      </c>
      <c r="B6" s="102">
        <v>60176</v>
      </c>
      <c r="C6" s="102">
        <v>58334</v>
      </c>
      <c r="D6" s="102">
        <v>58086</v>
      </c>
      <c r="E6" s="103">
        <f t="shared" si="0"/>
        <v>99.574862001577131</v>
      </c>
    </row>
    <row r="7" spans="1:6" x14ac:dyDescent="0.25">
      <c r="A7" s="104" t="s">
        <v>9</v>
      </c>
      <c r="B7" s="102">
        <v>111</v>
      </c>
      <c r="C7" s="102">
        <v>112</v>
      </c>
      <c r="D7" s="102">
        <v>112</v>
      </c>
      <c r="E7" s="103">
        <f t="shared" si="0"/>
        <v>100</v>
      </c>
    </row>
    <row r="8" spans="1:6" ht="15" customHeight="1" x14ac:dyDescent="0.25">
      <c r="A8" s="133" t="s">
        <v>67</v>
      </c>
      <c r="B8" s="102">
        <v>1577</v>
      </c>
      <c r="C8" s="102">
        <v>1528.65</v>
      </c>
      <c r="D8" s="102">
        <v>1521.28</v>
      </c>
      <c r="E8" s="103">
        <f t="shared" si="0"/>
        <v>99.517875249403062</v>
      </c>
    </row>
    <row r="9" spans="1:6" x14ac:dyDescent="0.25">
      <c r="A9" s="133" t="s">
        <v>10</v>
      </c>
      <c r="B9" s="134"/>
      <c r="C9" s="134"/>
      <c r="D9" s="134"/>
      <c r="E9" s="103"/>
    </row>
    <row r="10" spans="1:6" ht="15" customHeight="1" x14ac:dyDescent="0.25">
      <c r="A10" s="111" t="s">
        <v>68</v>
      </c>
      <c r="B10" s="102">
        <v>19260</v>
      </c>
      <c r="C10" s="102">
        <v>17586</v>
      </c>
      <c r="D10" s="102">
        <v>17317</v>
      </c>
      <c r="E10" s="103">
        <f t="shared" si="0"/>
        <v>98.470374161264644</v>
      </c>
    </row>
    <row r="11" spans="1:6" ht="15" customHeight="1" x14ac:dyDescent="0.25">
      <c r="A11" s="111" t="s">
        <v>69</v>
      </c>
      <c r="B11" s="102">
        <v>73533</v>
      </c>
      <c r="C11" s="102">
        <v>68033</v>
      </c>
      <c r="D11" s="102">
        <v>66955</v>
      </c>
      <c r="E11" s="103">
        <f t="shared" si="0"/>
        <v>98.415474843090863</v>
      </c>
    </row>
    <row r="12" spans="1:6" ht="15" customHeight="1" x14ac:dyDescent="0.25">
      <c r="A12" s="111" t="s">
        <v>70</v>
      </c>
      <c r="B12" s="102">
        <v>21383</v>
      </c>
      <c r="C12" s="102">
        <v>25025</v>
      </c>
      <c r="D12" s="102">
        <v>25838</v>
      </c>
      <c r="E12" s="103">
        <f t="shared" si="0"/>
        <v>103.24875124875126</v>
      </c>
    </row>
    <row r="13" spans="1:6" ht="25.5" x14ac:dyDescent="0.25">
      <c r="A13" s="111" t="s">
        <v>71</v>
      </c>
      <c r="B13" s="102">
        <f>(B10+B12)/B11*100</f>
        <v>55.271782737002439</v>
      </c>
      <c r="C13" s="102">
        <f t="shared" ref="C13:D13" si="1">(C10+C12)/C11*100</f>
        <v>62.632839945320654</v>
      </c>
      <c r="D13" s="102">
        <f t="shared" si="1"/>
        <v>64.453737584945117</v>
      </c>
      <c r="E13" s="106" t="s">
        <v>405</v>
      </c>
    </row>
    <row r="14" spans="1:6" ht="20.25" customHeight="1" x14ac:dyDescent="0.25">
      <c r="A14" s="133" t="s">
        <v>11</v>
      </c>
      <c r="B14" s="102"/>
      <c r="C14" s="102"/>
      <c r="D14" s="102"/>
      <c r="E14" s="103"/>
    </row>
    <row r="15" spans="1:6" x14ac:dyDescent="0.25">
      <c r="A15" s="104" t="s">
        <v>546</v>
      </c>
      <c r="B15" s="102">
        <v>3217</v>
      </c>
      <c r="C15" s="102">
        <v>2613</v>
      </c>
      <c r="D15" s="102">
        <v>2644</v>
      </c>
      <c r="E15" s="103">
        <f t="shared" si="0"/>
        <v>101.18637581324148</v>
      </c>
    </row>
    <row r="16" spans="1:6" x14ac:dyDescent="0.25">
      <c r="A16" s="104" t="s">
        <v>547</v>
      </c>
      <c r="B16" s="102">
        <v>3889</v>
      </c>
      <c r="C16" s="102">
        <v>3909</v>
      </c>
      <c r="D16" s="102">
        <v>3758</v>
      </c>
      <c r="E16" s="103">
        <f t="shared" si="0"/>
        <v>96.137119467894607</v>
      </c>
    </row>
    <row r="17" spans="1:5" x14ac:dyDescent="0.25">
      <c r="A17" s="104" t="s">
        <v>548</v>
      </c>
      <c r="B17" s="102">
        <v>6077</v>
      </c>
      <c r="C17" s="102">
        <v>5638</v>
      </c>
      <c r="D17" s="102">
        <v>5764</v>
      </c>
      <c r="E17" s="103">
        <f t="shared" si="0"/>
        <v>102.23483504788933</v>
      </c>
    </row>
    <row r="18" spans="1:5" x14ac:dyDescent="0.25">
      <c r="A18" s="104" t="s">
        <v>549</v>
      </c>
      <c r="B18" s="102">
        <v>3392</v>
      </c>
      <c r="C18" s="102">
        <v>2992</v>
      </c>
      <c r="D18" s="102">
        <v>2796</v>
      </c>
      <c r="E18" s="103">
        <f t="shared" si="0"/>
        <v>93.449197860962556</v>
      </c>
    </row>
    <row r="19" spans="1:5" x14ac:dyDescent="0.25">
      <c r="A19" s="104" t="s">
        <v>550</v>
      </c>
      <c r="B19" s="102">
        <v>4102</v>
      </c>
      <c r="C19" s="102">
        <v>3648</v>
      </c>
      <c r="D19" s="102">
        <v>3574</v>
      </c>
      <c r="E19" s="103">
        <f t="shared" si="0"/>
        <v>97.971491228070178</v>
      </c>
    </row>
    <row r="20" spans="1:5" x14ac:dyDescent="0.25">
      <c r="A20" s="104" t="s">
        <v>551</v>
      </c>
      <c r="B20" s="102">
        <v>9629</v>
      </c>
      <c r="C20" s="102">
        <v>7221</v>
      </c>
      <c r="D20" s="102">
        <v>6862</v>
      </c>
      <c r="E20" s="103">
        <f t="shared" si="0"/>
        <v>95.028389419747967</v>
      </c>
    </row>
    <row r="21" spans="1:5" x14ac:dyDescent="0.25">
      <c r="A21" s="104" t="s">
        <v>552</v>
      </c>
      <c r="B21" s="102">
        <v>9831</v>
      </c>
      <c r="C21" s="102">
        <v>7714</v>
      </c>
      <c r="D21" s="102">
        <v>7403</v>
      </c>
      <c r="E21" s="103">
        <f t="shared" si="0"/>
        <v>95.968369198859222</v>
      </c>
    </row>
    <row r="22" spans="1:5" x14ac:dyDescent="0.25">
      <c r="A22" s="104" t="s">
        <v>553</v>
      </c>
      <c r="B22" s="102">
        <v>17275</v>
      </c>
      <c r="C22" s="102">
        <v>18175</v>
      </c>
      <c r="D22" s="102">
        <v>17944</v>
      </c>
      <c r="E22" s="103">
        <f t="shared" si="0"/>
        <v>98.729023383768904</v>
      </c>
    </row>
    <row r="23" spans="1:5" x14ac:dyDescent="0.25">
      <c r="A23" s="104" t="s">
        <v>554</v>
      </c>
      <c r="B23" s="102">
        <v>14635</v>
      </c>
      <c r="C23" s="102">
        <v>14501</v>
      </c>
      <c r="D23" s="102">
        <v>14695</v>
      </c>
      <c r="E23" s="103">
        <f t="shared" si="0"/>
        <v>101.33783876974</v>
      </c>
    </row>
    <row r="24" spans="1:5" x14ac:dyDescent="0.25">
      <c r="A24" s="104" t="s">
        <v>555</v>
      </c>
      <c r="B24" s="102">
        <v>17583</v>
      </c>
      <c r="C24" s="102">
        <v>15666</v>
      </c>
      <c r="D24" s="102">
        <v>15305</v>
      </c>
      <c r="E24" s="103">
        <f t="shared" si="0"/>
        <v>97.695646623260572</v>
      </c>
    </row>
    <row r="25" spans="1:5" x14ac:dyDescent="0.25">
      <c r="A25" s="104" t="s">
        <v>556</v>
      </c>
      <c r="B25" s="102">
        <v>12104</v>
      </c>
      <c r="C25" s="102">
        <v>14969</v>
      </c>
      <c r="D25" s="102">
        <v>15276</v>
      </c>
      <c r="E25" s="103">
        <f t="shared" si="0"/>
        <v>102.05090520408847</v>
      </c>
    </row>
    <row r="26" spans="1:5" x14ac:dyDescent="0.25">
      <c r="A26" s="104" t="s">
        <v>557</v>
      </c>
      <c r="B26" s="102">
        <v>8531</v>
      </c>
      <c r="C26" s="102">
        <v>8500</v>
      </c>
      <c r="D26" s="102">
        <v>8704</v>
      </c>
      <c r="E26" s="103">
        <f t="shared" si="0"/>
        <v>102.4</v>
      </c>
    </row>
    <row r="27" spans="1:5" x14ac:dyDescent="0.25">
      <c r="A27" s="104" t="s">
        <v>558</v>
      </c>
      <c r="B27" s="102">
        <v>3566</v>
      </c>
      <c r="C27" s="102">
        <v>4504</v>
      </c>
      <c r="D27" s="102">
        <v>4722</v>
      </c>
      <c r="E27" s="103">
        <f t="shared" si="0"/>
        <v>104.84014209591474</v>
      </c>
    </row>
    <row r="28" spans="1:5" x14ac:dyDescent="0.25">
      <c r="A28" s="104" t="s">
        <v>63</v>
      </c>
      <c r="B28" s="102">
        <v>345</v>
      </c>
      <c r="C28" s="102">
        <v>594</v>
      </c>
      <c r="D28" s="102">
        <v>663</v>
      </c>
      <c r="E28" s="103">
        <f t="shared" si="0"/>
        <v>111.61616161616162</v>
      </c>
    </row>
    <row r="29" spans="1:5" x14ac:dyDescent="0.25">
      <c r="A29" s="135"/>
      <c r="B29" s="136"/>
      <c r="C29" s="136"/>
      <c r="D29" s="136"/>
      <c r="E29" s="137"/>
    </row>
    <row r="30" spans="1:5" s="80" customFormat="1" x14ac:dyDescent="0.25">
      <c r="A30" s="270" t="s">
        <v>570</v>
      </c>
      <c r="B30" s="271"/>
      <c r="C30" s="271"/>
      <c r="D30" s="271"/>
      <c r="E30" s="271"/>
    </row>
  </sheetData>
  <mergeCells count="5">
    <mergeCell ref="A30:E30"/>
    <mergeCell ref="A1:E1"/>
    <mergeCell ref="D2:E2"/>
    <mergeCell ref="B3:D3"/>
    <mergeCell ref="A2:A3"/>
  </mergeCells>
  <hyperlinks>
    <hyperlink ref="F1" location="'SPIS TABLIC'!A5" display="Powrót do spisu tablic"/>
  </hyperlink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39"/>
  <sheetViews>
    <sheetView topLeftCell="A10" workbookViewId="0">
      <selection activeCell="A36" sqref="A36:E36"/>
    </sheetView>
  </sheetViews>
  <sheetFormatPr defaultRowHeight="15" x14ac:dyDescent="0.25"/>
  <cols>
    <col min="1" max="1" width="44.7109375" customWidth="1"/>
    <col min="2" max="4" width="15.7109375" customWidth="1"/>
    <col min="5" max="5" width="15.7109375" style="2" customWidth="1"/>
    <col min="6" max="6" width="9.140625" style="2"/>
  </cols>
  <sheetData>
    <row r="1" spans="1:6" s="4" customFormat="1" ht="35.1" customHeight="1" x14ac:dyDescent="0.2">
      <c r="A1" s="262" t="s">
        <v>573</v>
      </c>
      <c r="B1" s="262"/>
      <c r="C1" s="262"/>
      <c r="D1" s="262"/>
      <c r="E1" s="262"/>
      <c r="F1" s="128" t="s">
        <v>398</v>
      </c>
    </row>
    <row r="2" spans="1:6" ht="20.100000000000001" customHeight="1" x14ac:dyDescent="0.25">
      <c r="A2" s="272" t="s">
        <v>0</v>
      </c>
      <c r="B2" s="151">
        <v>2010</v>
      </c>
      <c r="C2" s="151">
        <v>2015</v>
      </c>
      <c r="D2" s="279">
        <v>2016</v>
      </c>
      <c r="E2" s="280"/>
    </row>
    <row r="3" spans="1:6" ht="20.100000000000001" customHeight="1" x14ac:dyDescent="0.25">
      <c r="A3" s="272"/>
      <c r="B3" s="279" t="s">
        <v>7</v>
      </c>
      <c r="C3" s="279"/>
      <c r="D3" s="279"/>
      <c r="E3" s="152" t="s">
        <v>60</v>
      </c>
    </row>
    <row r="4" spans="1:6" ht="30" customHeight="1" x14ac:dyDescent="0.25">
      <c r="A4" s="275" t="s">
        <v>591</v>
      </c>
      <c r="B4" s="276"/>
      <c r="C4" s="276"/>
      <c r="D4" s="276"/>
      <c r="E4" s="277"/>
    </row>
    <row r="5" spans="1:6" ht="15" customHeight="1" x14ac:dyDescent="0.25">
      <c r="A5" s="104" t="s">
        <v>1</v>
      </c>
      <c r="B5" s="102">
        <v>665</v>
      </c>
      <c r="C5" s="102">
        <v>473</v>
      </c>
      <c r="D5" s="102">
        <v>492</v>
      </c>
      <c r="E5" s="103">
        <f>D5/C5*100</f>
        <v>104.0169133192389</v>
      </c>
    </row>
    <row r="6" spans="1:6" ht="15" customHeight="1" x14ac:dyDescent="0.25">
      <c r="A6" s="104" t="s">
        <v>72</v>
      </c>
      <c r="B6" s="122">
        <v>5.8</v>
      </c>
      <c r="C6" s="122">
        <v>4.3</v>
      </c>
      <c r="D6" s="122">
        <v>4.5</v>
      </c>
      <c r="E6" s="106" t="s">
        <v>405</v>
      </c>
    </row>
    <row r="7" spans="1:6" ht="15" customHeight="1" x14ac:dyDescent="0.25">
      <c r="A7" s="104" t="s">
        <v>4</v>
      </c>
      <c r="B7" s="102">
        <v>1013</v>
      </c>
      <c r="C7" s="102">
        <v>873</v>
      </c>
      <c r="D7" s="102">
        <v>899</v>
      </c>
      <c r="E7" s="103">
        <f>D7/C7*100</f>
        <v>102.97823596792668</v>
      </c>
    </row>
    <row r="8" spans="1:6" ht="15" customHeight="1" x14ac:dyDescent="0.25">
      <c r="A8" s="104" t="s">
        <v>72</v>
      </c>
      <c r="B8" s="122">
        <v>8.8000000000000007</v>
      </c>
      <c r="C8" s="122">
        <v>7.9</v>
      </c>
      <c r="D8" s="122">
        <v>8.1</v>
      </c>
      <c r="E8" s="106" t="s">
        <v>405</v>
      </c>
    </row>
    <row r="9" spans="1:6" ht="15" customHeight="1" x14ac:dyDescent="0.25">
      <c r="A9" s="104" t="s">
        <v>12</v>
      </c>
      <c r="B9" s="102">
        <v>1003</v>
      </c>
      <c r="C9" s="102">
        <v>1081</v>
      </c>
      <c r="D9" s="102">
        <v>962</v>
      </c>
      <c r="E9" s="103">
        <f>D9/C9*100</f>
        <v>88.991674375578171</v>
      </c>
    </row>
    <row r="10" spans="1:6" ht="15" customHeight="1" x14ac:dyDescent="0.25">
      <c r="A10" s="104" t="s">
        <v>72</v>
      </c>
      <c r="B10" s="122">
        <v>8.8000000000000007</v>
      </c>
      <c r="C10" s="122">
        <v>9.6999999999999993</v>
      </c>
      <c r="D10" s="122">
        <v>8.6999999999999993</v>
      </c>
      <c r="E10" s="106" t="s">
        <v>405</v>
      </c>
    </row>
    <row r="11" spans="1:6" ht="15" customHeight="1" x14ac:dyDescent="0.25">
      <c r="A11" s="104" t="s">
        <v>13</v>
      </c>
      <c r="B11" s="102">
        <v>2</v>
      </c>
      <c r="C11" s="102">
        <v>2</v>
      </c>
      <c r="D11" s="102">
        <v>2</v>
      </c>
      <c r="E11" s="103">
        <f>D11/C11*100</f>
        <v>100</v>
      </c>
    </row>
    <row r="12" spans="1:6" ht="15" customHeight="1" x14ac:dyDescent="0.25">
      <c r="A12" s="104" t="s">
        <v>73</v>
      </c>
      <c r="B12" s="122">
        <v>2</v>
      </c>
      <c r="C12" s="122">
        <v>2.2999999999999998</v>
      </c>
      <c r="D12" s="122">
        <f>D11/D7*1000</f>
        <v>2.2246941045606228</v>
      </c>
      <c r="E12" s="106" t="s">
        <v>405</v>
      </c>
    </row>
    <row r="13" spans="1:6" ht="15" customHeight="1" x14ac:dyDescent="0.25">
      <c r="A13" s="104" t="s">
        <v>14</v>
      </c>
      <c r="B13" s="102">
        <v>10</v>
      </c>
      <c r="C13" s="102">
        <v>-208</v>
      </c>
      <c r="D13" s="102">
        <v>-63</v>
      </c>
      <c r="E13" s="103">
        <f>D13/C13*100</f>
        <v>30.288461538461537</v>
      </c>
    </row>
    <row r="14" spans="1:6" ht="15" customHeight="1" x14ac:dyDescent="0.25">
      <c r="A14" s="104" t="s">
        <v>72</v>
      </c>
      <c r="B14" s="122">
        <v>0.1</v>
      </c>
      <c r="C14" s="122">
        <v>-1.9</v>
      </c>
      <c r="D14" s="122">
        <v>-0.6</v>
      </c>
      <c r="E14" s="106" t="s">
        <v>405</v>
      </c>
    </row>
    <row r="15" spans="1:6" ht="15" customHeight="1" x14ac:dyDescent="0.25">
      <c r="A15" s="104" t="s">
        <v>2</v>
      </c>
      <c r="B15" s="102">
        <v>225</v>
      </c>
      <c r="C15" s="102">
        <v>224</v>
      </c>
      <c r="D15" s="102">
        <v>222</v>
      </c>
      <c r="E15" s="103">
        <f>D15/C15*100</f>
        <v>99.107142857142861</v>
      </c>
    </row>
    <row r="16" spans="1:6" ht="15" customHeight="1" x14ac:dyDescent="0.25">
      <c r="A16" s="104" t="s">
        <v>72</v>
      </c>
      <c r="B16" s="122">
        <v>2</v>
      </c>
      <c r="C16" s="122">
        <v>2</v>
      </c>
      <c r="D16" s="122">
        <v>2</v>
      </c>
      <c r="E16" s="106" t="s">
        <v>405</v>
      </c>
      <c r="F16" s="60"/>
    </row>
    <row r="17" spans="1:6" ht="15" customHeight="1" x14ac:dyDescent="0.25">
      <c r="A17" s="104" t="s">
        <v>3</v>
      </c>
      <c r="B17" s="102">
        <v>8</v>
      </c>
      <c r="C17" s="102">
        <v>7</v>
      </c>
      <c r="D17" s="102">
        <v>7</v>
      </c>
      <c r="E17" s="103">
        <f>D17/C17*100</f>
        <v>100</v>
      </c>
      <c r="F17" s="60"/>
    </row>
    <row r="18" spans="1:6" ht="15" customHeight="1" x14ac:dyDescent="0.25">
      <c r="A18" s="104" t="s">
        <v>74</v>
      </c>
      <c r="B18" s="122">
        <v>0.7</v>
      </c>
      <c r="C18" s="122">
        <v>0.6</v>
      </c>
      <c r="D18" s="122">
        <v>0.6</v>
      </c>
      <c r="E18" s="106" t="s">
        <v>405</v>
      </c>
    </row>
    <row r="19" spans="1:6" ht="30" customHeight="1" x14ac:dyDescent="0.25">
      <c r="A19" s="278" t="s">
        <v>415</v>
      </c>
      <c r="B19" s="278"/>
      <c r="C19" s="278"/>
      <c r="D19" s="278"/>
      <c r="E19" s="278"/>
    </row>
    <row r="20" spans="1:6" s="8" customFormat="1" ht="30" customHeight="1" x14ac:dyDescent="0.25">
      <c r="A20" s="15" t="s">
        <v>488</v>
      </c>
      <c r="B20" s="138"/>
      <c r="C20" s="138"/>
      <c r="D20" s="138"/>
      <c r="E20" s="139"/>
      <c r="F20" s="61"/>
    </row>
    <row r="21" spans="1:6" x14ac:dyDescent="0.25">
      <c r="A21" s="3" t="s">
        <v>15</v>
      </c>
      <c r="B21" s="140">
        <v>801</v>
      </c>
      <c r="C21" s="141" t="s">
        <v>489</v>
      </c>
      <c r="D21" s="141">
        <v>779</v>
      </c>
      <c r="E21" s="142">
        <f>799/764*100</f>
        <v>104.58115183246073</v>
      </c>
    </row>
    <row r="22" spans="1:6" x14ac:dyDescent="0.25">
      <c r="A22" s="14" t="s">
        <v>75</v>
      </c>
      <c r="B22" s="102"/>
      <c r="C22" s="143"/>
      <c r="D22" s="143"/>
      <c r="E22" s="144"/>
    </row>
    <row r="23" spans="1:6" x14ac:dyDescent="0.25">
      <c r="A23" s="1" t="s">
        <v>76</v>
      </c>
      <c r="B23" s="102">
        <v>263</v>
      </c>
      <c r="C23" s="143">
        <v>239</v>
      </c>
      <c r="D23" s="143">
        <v>274</v>
      </c>
      <c r="E23" s="103">
        <f>274/239*100</f>
        <v>114.64435146443515</v>
      </c>
    </row>
    <row r="24" spans="1:6" x14ac:dyDescent="0.25">
      <c r="A24" s="1" t="s">
        <v>77</v>
      </c>
      <c r="B24" s="102">
        <v>110</v>
      </c>
      <c r="C24" s="143" t="s">
        <v>514</v>
      </c>
      <c r="D24" s="143">
        <v>38</v>
      </c>
      <c r="E24" s="103">
        <v>73.099999999999994</v>
      </c>
    </row>
    <row r="25" spans="1:6" x14ac:dyDescent="0.25">
      <c r="A25" s="3" t="s">
        <v>16</v>
      </c>
      <c r="B25" s="140">
        <v>1334</v>
      </c>
      <c r="C25" s="141" t="s">
        <v>490</v>
      </c>
      <c r="D25" s="141">
        <v>1187</v>
      </c>
      <c r="E25" s="142">
        <f>D25/1353*100</f>
        <v>87.7309682187731</v>
      </c>
    </row>
    <row r="26" spans="1:6" x14ac:dyDescent="0.25">
      <c r="A26" s="14" t="s">
        <v>75</v>
      </c>
      <c r="B26" s="102"/>
      <c r="C26" s="143"/>
      <c r="D26" s="143"/>
      <c r="E26" s="145"/>
    </row>
    <row r="27" spans="1:6" ht="15" customHeight="1" x14ac:dyDescent="0.25">
      <c r="A27" s="1" t="s">
        <v>78</v>
      </c>
      <c r="B27" s="102">
        <v>348</v>
      </c>
      <c r="C27" s="143">
        <v>355</v>
      </c>
      <c r="D27" s="143">
        <v>350</v>
      </c>
      <c r="E27" s="103">
        <f>D27/355*100</f>
        <v>98.591549295774655</v>
      </c>
    </row>
    <row r="28" spans="1:6" ht="15" customHeight="1" x14ac:dyDescent="0.25">
      <c r="A28" s="1" t="s">
        <v>79</v>
      </c>
      <c r="B28" s="102">
        <v>266</v>
      </c>
      <c r="C28" s="143" t="s">
        <v>515</v>
      </c>
      <c r="D28" s="143">
        <v>237</v>
      </c>
      <c r="E28" s="103">
        <v>71.8</v>
      </c>
    </row>
    <row r="29" spans="1:6" s="13" customFormat="1" ht="15" customHeight="1" x14ac:dyDescent="0.25">
      <c r="A29" s="3" t="s">
        <v>17</v>
      </c>
      <c r="B29" s="140">
        <v>-533</v>
      </c>
      <c r="C29" s="141" t="s">
        <v>516</v>
      </c>
      <c r="D29" s="141">
        <v>-408</v>
      </c>
      <c r="E29" s="142">
        <f>D29/-589*100</f>
        <v>69.269949066213925</v>
      </c>
      <c r="F29" s="62"/>
    </row>
    <row r="30" spans="1:6" ht="15" customHeight="1" x14ac:dyDescent="0.25">
      <c r="A30" s="1" t="s">
        <v>72</v>
      </c>
      <c r="B30" s="122">
        <v>-4.7</v>
      </c>
      <c r="C30" s="146" t="s">
        <v>517</v>
      </c>
      <c r="D30" s="147">
        <v>3.7</v>
      </c>
      <c r="E30" s="106" t="s">
        <v>405</v>
      </c>
    </row>
    <row r="31" spans="1:6" s="13" customFormat="1" ht="15" customHeight="1" x14ac:dyDescent="0.25">
      <c r="A31" s="63" t="s">
        <v>491</v>
      </c>
      <c r="B31" s="148"/>
      <c r="C31" s="143"/>
      <c r="D31" s="143"/>
      <c r="E31" s="149"/>
      <c r="F31" s="62"/>
    </row>
    <row r="32" spans="1:6" x14ac:dyDescent="0.25">
      <c r="A32" s="1" t="s">
        <v>18</v>
      </c>
      <c r="B32" s="150" t="s">
        <v>81</v>
      </c>
      <c r="C32" s="143">
        <v>2130</v>
      </c>
      <c r="D32" s="143">
        <v>1995</v>
      </c>
      <c r="E32" s="103">
        <f>D32/C32*100</f>
        <v>93.661971830985919</v>
      </c>
    </row>
    <row r="33" spans="1:6" s="8" customFormat="1" ht="30" customHeight="1" x14ac:dyDescent="0.25">
      <c r="A33" s="16" t="s">
        <v>80</v>
      </c>
      <c r="B33" s="150" t="s">
        <v>81</v>
      </c>
      <c r="C33" s="143">
        <v>1883</v>
      </c>
      <c r="D33" s="143">
        <v>1811</v>
      </c>
      <c r="E33" s="103">
        <f>D33/C33*100</f>
        <v>96.176314391927775</v>
      </c>
      <c r="F33" s="61"/>
    </row>
    <row r="34" spans="1:6" x14ac:dyDescent="0.25">
      <c r="A34" s="1" t="s">
        <v>19</v>
      </c>
      <c r="B34" s="150" t="s">
        <v>81</v>
      </c>
      <c r="C34" s="143">
        <v>247</v>
      </c>
      <c r="D34" s="143">
        <v>184</v>
      </c>
      <c r="E34" s="103">
        <f>D34/C34*100</f>
        <v>74.493927125506076</v>
      </c>
    </row>
    <row r="35" spans="1:6" x14ac:dyDescent="0.25">
      <c r="A35" s="10"/>
      <c r="B35" s="10"/>
      <c r="C35" s="10"/>
      <c r="D35" s="10"/>
      <c r="E35" s="9"/>
    </row>
    <row r="36" spans="1:6" s="17" customFormat="1" x14ac:dyDescent="0.25">
      <c r="A36" s="273" t="s">
        <v>525</v>
      </c>
      <c r="B36" s="274"/>
      <c r="C36" s="274"/>
      <c r="D36" s="274"/>
      <c r="E36" s="274"/>
      <c r="F36" s="18"/>
    </row>
    <row r="37" spans="1:6" s="17" customFormat="1" ht="11.25" x14ac:dyDescent="0.2">
      <c r="E37" s="18"/>
      <c r="F37" s="18"/>
    </row>
    <row r="38" spans="1:6" s="17" customFormat="1" ht="11.25" x14ac:dyDescent="0.2">
      <c r="E38" s="18"/>
      <c r="F38" s="18"/>
    </row>
    <row r="39" spans="1:6" s="17" customFormat="1" ht="11.25" x14ac:dyDescent="0.2">
      <c r="E39" s="18"/>
      <c r="F39" s="18"/>
    </row>
  </sheetData>
  <mergeCells count="7">
    <mergeCell ref="A36:E36"/>
    <mergeCell ref="A4:E4"/>
    <mergeCell ref="A19:E19"/>
    <mergeCell ref="A1:E1"/>
    <mergeCell ref="A2:A3"/>
    <mergeCell ref="D2:E2"/>
    <mergeCell ref="B3:D3"/>
  </mergeCells>
  <hyperlinks>
    <hyperlink ref="F1" location="'SPIS TABLIC'!A6" display="Powrót do spisu tablic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56"/>
  <sheetViews>
    <sheetView topLeftCell="A31" zoomScale="98" zoomScaleNormal="98" workbookViewId="0">
      <selection activeCell="H11" sqref="H11"/>
    </sheetView>
  </sheetViews>
  <sheetFormatPr defaultRowHeight="15" x14ac:dyDescent="0.25"/>
  <cols>
    <col min="1" max="1" width="44.7109375" style="2" customWidth="1"/>
    <col min="2" max="4" width="15.7109375" customWidth="1"/>
    <col min="5" max="5" width="15.7109375" style="2" customWidth="1"/>
  </cols>
  <sheetData>
    <row r="1" spans="1:6" s="5" customFormat="1" ht="35.1" customHeight="1" x14ac:dyDescent="0.2">
      <c r="A1" s="262" t="s">
        <v>574</v>
      </c>
      <c r="B1" s="262"/>
      <c r="C1" s="262"/>
      <c r="D1" s="262"/>
      <c r="E1" s="262"/>
      <c r="F1" s="153" t="s">
        <v>398</v>
      </c>
    </row>
    <row r="2" spans="1:6" ht="20.100000000000001" customHeight="1" x14ac:dyDescent="0.25">
      <c r="A2" s="263" t="s">
        <v>0</v>
      </c>
      <c r="B2" s="125">
        <v>2010</v>
      </c>
      <c r="C2" s="125">
        <v>2015</v>
      </c>
      <c r="D2" s="264">
        <v>2016</v>
      </c>
      <c r="E2" s="265"/>
    </row>
    <row r="3" spans="1:6" ht="20.100000000000001" customHeight="1" x14ac:dyDescent="0.25">
      <c r="A3" s="263"/>
      <c r="B3" s="264" t="s">
        <v>7</v>
      </c>
      <c r="C3" s="264"/>
      <c r="D3" s="264"/>
      <c r="E3" s="126" t="s">
        <v>60</v>
      </c>
    </row>
    <row r="4" spans="1:6" ht="30" customHeight="1" x14ac:dyDescent="0.25">
      <c r="A4" s="283" t="s">
        <v>613</v>
      </c>
      <c r="B4" s="283"/>
      <c r="C4" s="283"/>
      <c r="D4" s="283"/>
      <c r="E4" s="283"/>
    </row>
    <row r="5" spans="1:6" ht="15" customHeight="1" x14ac:dyDescent="0.25">
      <c r="A5" s="154" t="s">
        <v>20</v>
      </c>
      <c r="B5" s="155">
        <v>42022</v>
      </c>
      <c r="C5" s="156">
        <v>39344</v>
      </c>
      <c r="D5" s="155">
        <v>40208</v>
      </c>
      <c r="E5" s="157">
        <v>102.1960146400976</v>
      </c>
    </row>
    <row r="6" spans="1:6" ht="15" customHeight="1" x14ac:dyDescent="0.25">
      <c r="A6" s="158" t="s">
        <v>569</v>
      </c>
      <c r="B6" s="159">
        <v>19529</v>
      </c>
      <c r="C6" s="160">
        <v>18966</v>
      </c>
      <c r="D6" s="159">
        <v>19199</v>
      </c>
      <c r="E6" s="108">
        <v>101.22851418327534</v>
      </c>
    </row>
    <row r="7" spans="1:6" ht="15" customHeight="1" x14ac:dyDescent="0.25">
      <c r="A7" s="112" t="s">
        <v>434</v>
      </c>
      <c r="B7" s="159"/>
      <c r="C7" s="159"/>
      <c r="D7" s="159"/>
      <c r="E7" s="108"/>
    </row>
    <row r="8" spans="1:6" ht="15" customHeight="1" x14ac:dyDescent="0.25">
      <c r="A8" s="112" t="s">
        <v>576</v>
      </c>
      <c r="B8" s="159">
        <v>15905</v>
      </c>
      <c r="C8" s="159">
        <v>14111</v>
      </c>
      <c r="D8" s="159">
        <v>14416</v>
      </c>
      <c r="E8" s="108">
        <v>102.16143434200269</v>
      </c>
    </row>
    <row r="9" spans="1:6" ht="15" customHeight="1" x14ac:dyDescent="0.25">
      <c r="A9" s="112" t="s">
        <v>577</v>
      </c>
      <c r="B9" s="159">
        <v>9819</v>
      </c>
      <c r="C9" s="159">
        <v>9519</v>
      </c>
      <c r="D9" s="159">
        <v>9772</v>
      </c>
      <c r="E9" s="108">
        <v>102.6578422103162</v>
      </c>
    </row>
    <row r="10" spans="1:6" ht="15" customHeight="1" x14ac:dyDescent="0.25">
      <c r="A10" s="112" t="s">
        <v>578</v>
      </c>
      <c r="B10" s="159">
        <v>1314</v>
      </c>
      <c r="C10" s="159">
        <v>1173</v>
      </c>
      <c r="D10" s="155">
        <v>1213</v>
      </c>
      <c r="E10" s="108">
        <v>103.41005967604433</v>
      </c>
    </row>
    <row r="11" spans="1:6" ht="30" customHeight="1" x14ac:dyDescent="0.25">
      <c r="A11" s="284" t="s">
        <v>387</v>
      </c>
      <c r="B11" s="284"/>
      <c r="C11" s="284"/>
      <c r="D11" s="284"/>
      <c r="E11" s="284"/>
    </row>
    <row r="12" spans="1:6" ht="15" customHeight="1" x14ac:dyDescent="0.25">
      <c r="A12" s="1" t="s">
        <v>21</v>
      </c>
      <c r="B12" s="159">
        <v>37378</v>
      </c>
      <c r="C12" s="159">
        <v>32434</v>
      </c>
      <c r="D12" s="159">
        <v>32970.1</v>
      </c>
      <c r="E12" s="103">
        <v>101.6525867916384</v>
      </c>
    </row>
    <row r="13" spans="1:6" ht="15" customHeight="1" x14ac:dyDescent="0.25">
      <c r="A13" s="19" t="s">
        <v>435</v>
      </c>
      <c r="B13" s="159"/>
      <c r="C13" s="159"/>
      <c r="D13" s="159"/>
      <c r="E13" s="103"/>
    </row>
    <row r="14" spans="1:6" ht="15" customHeight="1" x14ac:dyDescent="0.25">
      <c r="A14" s="19" t="s">
        <v>93</v>
      </c>
      <c r="B14" s="159">
        <v>17437</v>
      </c>
      <c r="C14" s="159">
        <v>13251</v>
      </c>
      <c r="D14" s="159">
        <v>12023.4</v>
      </c>
      <c r="E14" s="103">
        <v>90.732774884914349</v>
      </c>
    </row>
    <row r="15" spans="1:6" ht="15" customHeight="1" x14ac:dyDescent="0.25">
      <c r="A15" s="19" t="s">
        <v>94</v>
      </c>
      <c r="B15" s="159">
        <v>5295</v>
      </c>
      <c r="C15" s="159">
        <v>4987</v>
      </c>
      <c r="D15" s="159">
        <v>5112</v>
      </c>
      <c r="E15" s="103">
        <v>102.50651694405454</v>
      </c>
    </row>
    <row r="16" spans="1:6" ht="15" customHeight="1" x14ac:dyDescent="0.25">
      <c r="A16" s="19" t="s">
        <v>95</v>
      </c>
      <c r="B16" s="159">
        <v>1134</v>
      </c>
      <c r="C16" s="159">
        <v>744</v>
      </c>
      <c r="D16" s="159">
        <v>778</v>
      </c>
      <c r="E16" s="103">
        <v>104.56989247311827</v>
      </c>
    </row>
    <row r="17" spans="1:7" ht="30" customHeight="1" x14ac:dyDescent="0.25">
      <c r="A17" s="285" t="s">
        <v>388</v>
      </c>
      <c r="B17" s="285"/>
      <c r="C17" s="285"/>
      <c r="D17" s="285"/>
      <c r="E17" s="285"/>
    </row>
    <row r="18" spans="1:7" ht="15" customHeight="1" x14ac:dyDescent="0.25">
      <c r="A18" s="1" t="s">
        <v>22</v>
      </c>
      <c r="B18" s="159">
        <v>250</v>
      </c>
      <c r="C18" s="159">
        <v>350</v>
      </c>
      <c r="D18" s="159">
        <v>369</v>
      </c>
      <c r="E18" s="103">
        <v>105.42857142857143</v>
      </c>
    </row>
    <row r="19" spans="1:7" ht="15" customHeight="1" x14ac:dyDescent="0.25">
      <c r="A19" s="1" t="s">
        <v>82</v>
      </c>
      <c r="B19" s="161">
        <v>72</v>
      </c>
      <c r="C19" s="160">
        <v>111</v>
      </c>
      <c r="D19" s="150" t="s">
        <v>81</v>
      </c>
      <c r="E19" s="106" t="s">
        <v>405</v>
      </c>
    </row>
    <row r="20" spans="1:7" ht="30" customHeight="1" x14ac:dyDescent="0.25">
      <c r="A20" s="20" t="s">
        <v>518</v>
      </c>
      <c r="B20" s="161">
        <v>11316</v>
      </c>
      <c r="C20" s="160">
        <v>17524</v>
      </c>
      <c r="D20" s="159">
        <v>14041</v>
      </c>
      <c r="E20" s="106" t="s">
        <v>405</v>
      </c>
    </row>
    <row r="21" spans="1:7" ht="15" customHeight="1" x14ac:dyDescent="0.25">
      <c r="A21" s="19" t="s">
        <v>96</v>
      </c>
      <c r="B21" s="161">
        <v>45</v>
      </c>
      <c r="C21" s="160">
        <v>50</v>
      </c>
      <c r="D21" s="159">
        <v>38</v>
      </c>
      <c r="E21" s="106" t="s">
        <v>405</v>
      </c>
    </row>
    <row r="22" spans="1:7" ht="30" customHeight="1" x14ac:dyDescent="0.25">
      <c r="A22" s="286" t="s">
        <v>575</v>
      </c>
      <c r="B22" s="286"/>
      <c r="C22" s="286"/>
      <c r="D22" s="286"/>
      <c r="E22" s="286"/>
    </row>
    <row r="23" spans="1:7" ht="15" customHeight="1" x14ac:dyDescent="0.25">
      <c r="A23" s="3" t="s">
        <v>23</v>
      </c>
      <c r="B23" s="162">
        <v>5358</v>
      </c>
      <c r="C23" s="162">
        <v>4571</v>
      </c>
      <c r="D23" s="162">
        <v>4000</v>
      </c>
      <c r="E23" s="142">
        <v>87.50820389411507</v>
      </c>
      <c r="F23" s="2"/>
      <c r="G23" s="2"/>
    </row>
    <row r="24" spans="1:7" ht="15" customHeight="1" x14ac:dyDescent="0.25">
      <c r="A24" s="1" t="s">
        <v>61</v>
      </c>
      <c r="B24" s="161">
        <v>2331</v>
      </c>
      <c r="C24" s="161">
        <v>1874</v>
      </c>
      <c r="D24" s="161">
        <v>1590</v>
      </c>
      <c r="E24" s="103">
        <v>84.845250800426896</v>
      </c>
      <c r="F24" s="2"/>
      <c r="G24" s="2"/>
    </row>
    <row r="25" spans="1:7" ht="15" customHeight="1" x14ac:dyDescent="0.25">
      <c r="A25" s="1" t="s">
        <v>62</v>
      </c>
      <c r="B25" s="161">
        <v>3027</v>
      </c>
      <c r="C25" s="161">
        <v>2697</v>
      </c>
      <c r="D25" s="161">
        <v>2410</v>
      </c>
      <c r="E25" s="103">
        <v>89.35854653318502</v>
      </c>
      <c r="F25" s="2"/>
      <c r="G25" s="2"/>
    </row>
    <row r="26" spans="1:7" ht="15" customHeight="1" x14ac:dyDescent="0.25">
      <c r="A26" s="19" t="s">
        <v>24</v>
      </c>
      <c r="B26" s="161"/>
      <c r="C26" s="161"/>
      <c r="D26" s="161"/>
      <c r="E26" s="103"/>
      <c r="F26" s="2"/>
      <c r="G26" s="2"/>
    </row>
    <row r="27" spans="1:7" ht="15" customHeight="1" x14ac:dyDescent="0.25">
      <c r="A27" s="1" t="s">
        <v>83</v>
      </c>
      <c r="B27" s="161">
        <v>1068</v>
      </c>
      <c r="C27" s="161">
        <v>630</v>
      </c>
      <c r="D27" s="161">
        <v>474</v>
      </c>
      <c r="E27" s="103">
        <v>75.238095238095241</v>
      </c>
      <c r="F27" s="2"/>
      <c r="G27" s="2"/>
    </row>
    <row r="28" spans="1:7" ht="15" customHeight="1" x14ac:dyDescent="0.25">
      <c r="A28" s="1" t="s">
        <v>84</v>
      </c>
      <c r="B28" s="161">
        <v>678</v>
      </c>
      <c r="C28" s="161">
        <v>511</v>
      </c>
      <c r="D28" s="161">
        <v>386</v>
      </c>
      <c r="E28" s="103">
        <v>75.538160469667318</v>
      </c>
      <c r="F28" s="2"/>
      <c r="G28" s="2"/>
    </row>
    <row r="29" spans="1:7" ht="15" customHeight="1" x14ac:dyDescent="0.25">
      <c r="A29" s="1" t="s">
        <v>85</v>
      </c>
      <c r="B29" s="161">
        <v>1108</v>
      </c>
      <c r="C29" s="161">
        <v>759</v>
      </c>
      <c r="D29" s="161">
        <v>678</v>
      </c>
      <c r="E29" s="103">
        <v>89.328063241106719</v>
      </c>
      <c r="F29" s="2"/>
      <c r="G29" s="2"/>
    </row>
    <row r="30" spans="1:7" ht="15" customHeight="1" x14ac:dyDescent="0.25">
      <c r="A30" s="1" t="s">
        <v>86</v>
      </c>
      <c r="B30" s="161">
        <v>611</v>
      </c>
      <c r="C30" s="161">
        <v>577</v>
      </c>
      <c r="D30" s="161">
        <v>455</v>
      </c>
      <c r="E30" s="103">
        <v>78.856152512998264</v>
      </c>
      <c r="F30" s="2"/>
      <c r="G30" s="2"/>
    </row>
    <row r="31" spans="1:7" ht="15" customHeight="1" x14ac:dyDescent="0.25">
      <c r="A31" s="19" t="s">
        <v>25</v>
      </c>
      <c r="B31" s="161"/>
      <c r="C31" s="161"/>
      <c r="D31" s="161"/>
      <c r="E31" s="103"/>
      <c r="F31" s="2"/>
      <c r="G31" s="2"/>
    </row>
    <row r="32" spans="1:7" ht="15" customHeight="1" x14ac:dyDescent="0.25">
      <c r="A32" s="1" t="s">
        <v>440</v>
      </c>
      <c r="B32" s="161">
        <v>1211</v>
      </c>
      <c r="C32" s="161">
        <v>513</v>
      </c>
      <c r="D32" s="161">
        <v>376</v>
      </c>
      <c r="E32" s="103">
        <v>73.294346978557499</v>
      </c>
      <c r="F32" s="2"/>
      <c r="G32" s="2"/>
    </row>
    <row r="33" spans="1:7" ht="15" customHeight="1" x14ac:dyDescent="0.25">
      <c r="A33" s="1" t="s">
        <v>559</v>
      </c>
      <c r="B33" s="161">
        <v>1640</v>
      </c>
      <c r="C33" s="161">
        <v>1275</v>
      </c>
      <c r="D33" s="161">
        <v>1088</v>
      </c>
      <c r="E33" s="103">
        <v>85.333333333333329</v>
      </c>
      <c r="F33" s="2"/>
      <c r="G33" s="2"/>
    </row>
    <row r="34" spans="1:7" ht="15" customHeight="1" x14ac:dyDescent="0.25">
      <c r="A34" s="1" t="s">
        <v>560</v>
      </c>
      <c r="B34" s="161">
        <v>930</v>
      </c>
      <c r="C34" s="161">
        <v>1046</v>
      </c>
      <c r="D34" s="161">
        <v>929</v>
      </c>
      <c r="E34" s="103">
        <v>88.814531548757174</v>
      </c>
      <c r="F34" s="2"/>
      <c r="G34" s="2"/>
    </row>
    <row r="35" spans="1:7" ht="15" customHeight="1" x14ac:dyDescent="0.25">
      <c r="A35" s="1" t="s">
        <v>561</v>
      </c>
      <c r="B35" s="161">
        <v>1119</v>
      </c>
      <c r="C35" s="161">
        <v>968</v>
      </c>
      <c r="D35" s="161">
        <v>853</v>
      </c>
      <c r="E35" s="103">
        <v>88.119834710743802</v>
      </c>
      <c r="F35" s="2"/>
      <c r="G35" s="2"/>
    </row>
    <row r="36" spans="1:7" ht="15" customHeight="1" x14ac:dyDescent="0.25">
      <c r="A36" s="1" t="s">
        <v>87</v>
      </c>
      <c r="B36" s="161">
        <v>458</v>
      </c>
      <c r="C36" s="161">
        <v>769</v>
      </c>
      <c r="D36" s="161">
        <v>754</v>
      </c>
      <c r="E36" s="103">
        <v>98.049414824447339</v>
      </c>
      <c r="F36" s="2"/>
      <c r="G36" s="2"/>
    </row>
    <row r="37" spans="1:7" ht="15" customHeight="1" x14ac:dyDescent="0.25">
      <c r="A37" s="32" t="s">
        <v>26</v>
      </c>
      <c r="B37" s="161"/>
      <c r="C37" s="161"/>
      <c r="D37" s="161"/>
      <c r="E37" s="103"/>
      <c r="F37" s="2"/>
      <c r="G37" s="2"/>
    </row>
    <row r="38" spans="1:7" ht="15" customHeight="1" x14ac:dyDescent="0.25">
      <c r="A38" s="1" t="s">
        <v>64</v>
      </c>
      <c r="B38" s="161">
        <v>907</v>
      </c>
      <c r="C38" s="161">
        <v>867</v>
      </c>
      <c r="D38" s="161">
        <v>774</v>
      </c>
      <c r="E38" s="103">
        <v>89.273356401384078</v>
      </c>
      <c r="F38" s="2"/>
      <c r="G38" s="2"/>
    </row>
    <row r="39" spans="1:7" ht="15" customHeight="1" x14ac:dyDescent="0.25">
      <c r="A39" s="1" t="s">
        <v>88</v>
      </c>
      <c r="B39" s="161">
        <v>1135</v>
      </c>
      <c r="C39" s="161">
        <v>1090</v>
      </c>
      <c r="D39" s="161">
        <v>971</v>
      </c>
      <c r="E39" s="103">
        <v>89.082568807339456</v>
      </c>
      <c r="F39" s="2"/>
      <c r="G39" s="2"/>
    </row>
    <row r="40" spans="1:7" ht="15" customHeight="1" x14ac:dyDescent="0.25">
      <c r="A40" s="1" t="s">
        <v>89</v>
      </c>
      <c r="B40" s="161">
        <v>782</v>
      </c>
      <c r="C40" s="161">
        <v>563</v>
      </c>
      <c r="D40" s="161">
        <v>457</v>
      </c>
      <c r="E40" s="103">
        <v>81.172291296625218</v>
      </c>
      <c r="F40" s="2"/>
      <c r="G40" s="2"/>
    </row>
    <row r="41" spans="1:7" ht="15" customHeight="1" x14ac:dyDescent="0.25">
      <c r="A41" s="1" t="s">
        <v>65</v>
      </c>
      <c r="B41" s="161">
        <v>1361</v>
      </c>
      <c r="C41" s="161">
        <v>1153</v>
      </c>
      <c r="D41" s="161">
        <v>983</v>
      </c>
      <c r="E41" s="103">
        <v>85.255854293148303</v>
      </c>
      <c r="F41" s="2"/>
      <c r="G41" s="2"/>
    </row>
    <row r="42" spans="1:7" ht="15" customHeight="1" x14ac:dyDescent="0.25">
      <c r="A42" s="1" t="s">
        <v>90</v>
      </c>
      <c r="B42" s="161">
        <v>1173</v>
      </c>
      <c r="C42" s="161">
        <v>898</v>
      </c>
      <c r="D42" s="161">
        <v>815</v>
      </c>
      <c r="E42" s="103">
        <v>90.757238307349667</v>
      </c>
      <c r="F42" s="2"/>
      <c r="G42" s="2"/>
    </row>
    <row r="43" spans="1:7" ht="15" customHeight="1" x14ac:dyDescent="0.25">
      <c r="A43" s="19" t="s">
        <v>97</v>
      </c>
      <c r="B43" s="161"/>
      <c r="C43" s="161"/>
      <c r="D43" s="161"/>
      <c r="E43" s="103"/>
      <c r="F43" s="2"/>
      <c r="G43" s="2"/>
    </row>
    <row r="44" spans="1:7" ht="15" customHeight="1" x14ac:dyDescent="0.25">
      <c r="A44" s="1" t="s">
        <v>91</v>
      </c>
      <c r="B44" s="161">
        <v>785</v>
      </c>
      <c r="C44" s="161">
        <v>516</v>
      </c>
      <c r="D44" s="161">
        <v>468</v>
      </c>
      <c r="E44" s="103">
        <v>90.697674418604649</v>
      </c>
      <c r="F44" s="2"/>
      <c r="G44" s="2"/>
    </row>
    <row r="45" spans="1:7" ht="15" customHeight="1" x14ac:dyDescent="0.25">
      <c r="A45" s="1" t="s">
        <v>562</v>
      </c>
      <c r="B45" s="161">
        <v>1084</v>
      </c>
      <c r="C45" s="161">
        <v>722</v>
      </c>
      <c r="D45" s="161">
        <v>637</v>
      </c>
      <c r="E45" s="103">
        <v>88.227146814404435</v>
      </c>
      <c r="F45" s="2"/>
      <c r="G45" s="2"/>
    </row>
    <row r="46" spans="1:7" ht="15" customHeight="1" x14ac:dyDescent="0.25">
      <c r="A46" s="1" t="s">
        <v>563</v>
      </c>
      <c r="B46" s="161">
        <v>953</v>
      </c>
      <c r="C46" s="161">
        <v>620</v>
      </c>
      <c r="D46" s="161">
        <v>525</v>
      </c>
      <c r="E46" s="103">
        <v>84.677419354838705</v>
      </c>
      <c r="F46" s="2"/>
      <c r="G46" s="2"/>
    </row>
    <row r="47" spans="1:7" ht="15" customHeight="1" x14ac:dyDescent="0.25">
      <c r="A47" s="1" t="s">
        <v>564</v>
      </c>
      <c r="B47" s="161">
        <v>911</v>
      </c>
      <c r="C47" s="161">
        <v>656</v>
      </c>
      <c r="D47" s="161">
        <v>550</v>
      </c>
      <c r="E47" s="103">
        <v>83.841463414634148</v>
      </c>
      <c r="F47" s="2"/>
      <c r="G47" s="2"/>
    </row>
    <row r="48" spans="1:7" ht="15" customHeight="1" x14ac:dyDescent="0.25">
      <c r="A48" s="1" t="s">
        <v>565</v>
      </c>
      <c r="B48" s="161">
        <v>890</v>
      </c>
      <c r="C48" s="161">
        <v>757</v>
      </c>
      <c r="D48" s="161">
        <v>627</v>
      </c>
      <c r="E48" s="103">
        <v>82.826948480845445</v>
      </c>
      <c r="F48" s="2"/>
      <c r="G48" s="2"/>
    </row>
    <row r="49" spans="1:7" ht="15" customHeight="1" x14ac:dyDescent="0.25">
      <c r="A49" s="1" t="s">
        <v>92</v>
      </c>
      <c r="B49" s="161">
        <v>735</v>
      </c>
      <c r="C49" s="161">
        <v>1300</v>
      </c>
      <c r="D49" s="161">
        <v>1193</v>
      </c>
      <c r="E49" s="103">
        <v>91.769230769230774</v>
      </c>
      <c r="F49" s="2"/>
      <c r="G49" s="2"/>
    </row>
    <row r="50" spans="1:7" ht="15" customHeight="1" x14ac:dyDescent="0.25">
      <c r="A50" s="19" t="s">
        <v>98</v>
      </c>
      <c r="B50" s="161">
        <v>8158</v>
      </c>
      <c r="C50" s="161">
        <v>6225</v>
      </c>
      <c r="D50" s="161">
        <v>5976</v>
      </c>
      <c r="E50" s="103">
        <v>96</v>
      </c>
      <c r="F50" s="2"/>
      <c r="G50" s="2"/>
    </row>
    <row r="51" spans="1:7" ht="15" customHeight="1" x14ac:dyDescent="0.25">
      <c r="A51" s="19" t="s">
        <v>566</v>
      </c>
      <c r="B51" s="161">
        <v>8005</v>
      </c>
      <c r="C51" s="161">
        <v>7017</v>
      </c>
      <c r="D51" s="161">
        <v>6547</v>
      </c>
      <c r="E51" s="103">
        <v>93.301980903520018</v>
      </c>
      <c r="F51" s="2"/>
      <c r="G51" s="2"/>
    </row>
    <row r="52" spans="1:7" ht="15" customHeight="1" x14ac:dyDescent="0.25">
      <c r="A52" s="1" t="s">
        <v>27</v>
      </c>
      <c r="B52" s="163">
        <v>9.1999999999999993</v>
      </c>
      <c r="C52" s="163">
        <v>8.3000000000000007</v>
      </c>
      <c r="D52" s="163">
        <v>7.1</v>
      </c>
      <c r="E52" s="106" t="s">
        <v>405</v>
      </c>
      <c r="F52" s="2"/>
      <c r="G52" s="2"/>
    </row>
    <row r="53" spans="1:7" ht="15" customHeight="1" x14ac:dyDescent="0.25">
      <c r="A53" s="1" t="s">
        <v>28</v>
      </c>
      <c r="B53" s="161">
        <v>75</v>
      </c>
      <c r="C53" s="161">
        <v>266</v>
      </c>
      <c r="D53" s="161">
        <v>256</v>
      </c>
      <c r="E53" s="103">
        <v>96.240601503759393</v>
      </c>
      <c r="F53" s="2"/>
      <c r="G53" s="2"/>
    </row>
    <row r="54" spans="1:7" ht="15" customHeight="1" x14ac:dyDescent="0.25">
      <c r="A54" s="19" t="s">
        <v>99</v>
      </c>
      <c r="B54" s="161">
        <v>4832</v>
      </c>
      <c r="C54" s="161">
        <v>5249</v>
      </c>
      <c r="D54" s="161">
        <v>5653</v>
      </c>
      <c r="E54" s="103">
        <v>107.69670413412078</v>
      </c>
      <c r="F54" s="2"/>
      <c r="G54" s="2"/>
    </row>
    <row r="55" spans="1:7" x14ac:dyDescent="0.25">
      <c r="A55" s="22"/>
      <c r="B55" s="10"/>
      <c r="C55" s="10"/>
      <c r="D55" s="21"/>
      <c r="E55" s="22"/>
      <c r="G55" s="2"/>
    </row>
    <row r="56" spans="1:7" s="98" customFormat="1" ht="56.25" customHeight="1" x14ac:dyDescent="0.25">
      <c r="A56" s="281" t="s">
        <v>592</v>
      </c>
      <c r="B56" s="282"/>
      <c r="C56" s="282"/>
      <c r="D56" s="282"/>
      <c r="E56" s="282"/>
    </row>
  </sheetData>
  <mergeCells count="9">
    <mergeCell ref="A1:E1"/>
    <mergeCell ref="A2:A3"/>
    <mergeCell ref="D2:E2"/>
    <mergeCell ref="B3:D3"/>
    <mergeCell ref="A56:E56"/>
    <mergeCell ref="A4:E4"/>
    <mergeCell ref="A11:E11"/>
    <mergeCell ref="A17:E17"/>
    <mergeCell ref="A22:E22"/>
  </mergeCells>
  <hyperlinks>
    <hyperlink ref="F1" location="'SPIS TABLIC'!A7" display="Powrót do spisu tablic"/>
  </hyperlink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30"/>
  <sheetViews>
    <sheetView topLeftCell="A10" workbookViewId="0">
      <selection activeCell="A8" sqref="A8"/>
    </sheetView>
  </sheetViews>
  <sheetFormatPr defaultRowHeight="15" x14ac:dyDescent="0.25"/>
  <cols>
    <col min="1" max="1" width="44" style="2" customWidth="1"/>
    <col min="2" max="4" width="15.7109375" customWidth="1"/>
    <col min="5" max="5" width="15.7109375" style="2" customWidth="1"/>
    <col min="8" max="8" width="10.28515625" bestFit="1" customWidth="1"/>
    <col min="9" max="9" width="40.85546875" customWidth="1"/>
  </cols>
  <sheetData>
    <row r="1" spans="1:6" s="6" customFormat="1" ht="35.1" customHeight="1" x14ac:dyDescent="0.2">
      <c r="A1" s="291" t="s">
        <v>579</v>
      </c>
      <c r="B1" s="291"/>
      <c r="C1" s="291"/>
      <c r="D1" s="291"/>
      <c r="E1" s="291"/>
      <c r="F1" s="153" t="s">
        <v>398</v>
      </c>
    </row>
    <row r="2" spans="1:6" ht="20.100000000000001" customHeight="1" x14ac:dyDescent="0.25">
      <c r="A2" s="263" t="s">
        <v>0</v>
      </c>
      <c r="B2" s="125">
        <v>2010</v>
      </c>
      <c r="C2" s="125">
        <v>2015</v>
      </c>
      <c r="D2" s="264">
        <v>2016</v>
      </c>
      <c r="E2" s="265"/>
    </row>
    <row r="3" spans="1:6" ht="20.100000000000001" customHeight="1" x14ac:dyDescent="0.25">
      <c r="A3" s="263"/>
      <c r="B3" s="264" t="s">
        <v>7</v>
      </c>
      <c r="C3" s="264"/>
      <c r="D3" s="264"/>
      <c r="E3" s="126" t="s">
        <v>60</v>
      </c>
    </row>
    <row r="4" spans="1:6" ht="30" customHeight="1" x14ac:dyDescent="0.25">
      <c r="A4" s="284" t="s">
        <v>389</v>
      </c>
      <c r="B4" s="284"/>
      <c r="C4" s="284"/>
      <c r="D4" s="284"/>
      <c r="E4" s="284"/>
    </row>
    <row r="5" spans="1:6" ht="30" customHeight="1" x14ac:dyDescent="0.25">
      <c r="A5" s="115" t="s">
        <v>466</v>
      </c>
      <c r="B5" s="164">
        <v>3015.78</v>
      </c>
      <c r="C5" s="164">
        <v>3668.76</v>
      </c>
      <c r="D5" s="164">
        <v>3791.71</v>
      </c>
      <c r="E5" s="103">
        <v>103.35126854850139</v>
      </c>
    </row>
    <row r="6" spans="1:6" ht="15" customHeight="1" x14ac:dyDescent="0.25">
      <c r="A6" s="112" t="s">
        <v>567</v>
      </c>
      <c r="B6" s="164"/>
      <c r="C6" s="164"/>
      <c r="D6" s="164"/>
      <c r="E6" s="103"/>
    </row>
    <row r="7" spans="1:6" ht="15" customHeight="1" x14ac:dyDescent="0.25">
      <c r="A7" s="112" t="s">
        <v>467</v>
      </c>
      <c r="B7" s="164">
        <v>3069.33</v>
      </c>
      <c r="C7" s="164">
        <v>3830.91</v>
      </c>
      <c r="D7" s="164">
        <v>3727.67</v>
      </c>
      <c r="E7" s="103">
        <v>97.305078949910083</v>
      </c>
    </row>
    <row r="8" spans="1:6" ht="15" customHeight="1" x14ac:dyDescent="0.25">
      <c r="A8" s="112" t="s">
        <v>468</v>
      </c>
      <c r="B8" s="164">
        <v>2458.0100000000002</v>
      </c>
      <c r="C8" s="164">
        <v>2997.97</v>
      </c>
      <c r="D8" s="164">
        <v>3119.64</v>
      </c>
      <c r="E8" s="103">
        <v>104.05841285936818</v>
      </c>
    </row>
    <row r="9" spans="1:6" ht="15" customHeight="1" x14ac:dyDescent="0.25">
      <c r="A9" s="112" t="s">
        <v>469</v>
      </c>
      <c r="B9" s="164">
        <v>3491.8</v>
      </c>
      <c r="C9" s="164">
        <v>3700.04</v>
      </c>
      <c r="D9" s="164">
        <v>3719.47</v>
      </c>
      <c r="E9" s="103">
        <v>100.52512945805991</v>
      </c>
    </row>
    <row r="10" spans="1:6" ht="30.75" customHeight="1" x14ac:dyDescent="0.25">
      <c r="A10" s="287" t="s">
        <v>400</v>
      </c>
      <c r="B10" s="287"/>
      <c r="C10" s="287"/>
      <c r="D10" s="287"/>
      <c r="E10" s="288"/>
      <c r="F10" s="2"/>
    </row>
    <row r="11" spans="1:6" ht="15" customHeight="1" x14ac:dyDescent="0.25">
      <c r="A11" s="19" t="s">
        <v>614</v>
      </c>
      <c r="B11" s="150" t="s">
        <v>81</v>
      </c>
      <c r="C11" s="122">
        <v>18.8</v>
      </c>
      <c r="D11" s="122">
        <v>19</v>
      </c>
      <c r="E11" s="103">
        <v>100.59959673140189</v>
      </c>
      <c r="F11" s="2"/>
    </row>
    <row r="12" spans="1:6" ht="15" customHeight="1" x14ac:dyDescent="0.25">
      <c r="A12" s="19" t="s">
        <v>464</v>
      </c>
      <c r="B12" s="150"/>
      <c r="C12" s="122"/>
      <c r="D12" s="122"/>
      <c r="E12" s="103"/>
      <c r="F12" s="2"/>
    </row>
    <row r="13" spans="1:6" ht="16.5" customHeight="1" x14ac:dyDescent="0.25">
      <c r="A13" s="19" t="s">
        <v>470</v>
      </c>
      <c r="B13" s="150" t="s">
        <v>81</v>
      </c>
      <c r="C13" s="122">
        <v>2.8</v>
      </c>
      <c r="D13" s="122">
        <v>2.7</v>
      </c>
      <c r="E13" s="103">
        <v>94.358251057827928</v>
      </c>
      <c r="F13" s="2"/>
    </row>
    <row r="14" spans="1:6" ht="15" customHeight="1" x14ac:dyDescent="0.25">
      <c r="A14" s="19" t="s">
        <v>471</v>
      </c>
      <c r="B14" s="150" t="s">
        <v>81</v>
      </c>
      <c r="C14" s="122">
        <v>4.0999999999999996</v>
      </c>
      <c r="D14" s="122">
        <v>3.9</v>
      </c>
      <c r="E14" s="103">
        <v>97.066798126694607</v>
      </c>
      <c r="F14" s="2"/>
    </row>
    <row r="15" spans="1:6" ht="30" customHeight="1" x14ac:dyDescent="0.25">
      <c r="A15" s="20" t="s">
        <v>472</v>
      </c>
      <c r="B15" s="150" t="s">
        <v>81</v>
      </c>
      <c r="C15" s="161">
        <v>1864</v>
      </c>
      <c r="D15" s="161">
        <v>1892</v>
      </c>
      <c r="E15" s="103">
        <v>101.50214592274678</v>
      </c>
      <c r="F15" s="2"/>
    </row>
    <row r="16" spans="1:6" ht="30" customHeight="1" x14ac:dyDescent="0.25">
      <c r="A16" s="20" t="s">
        <v>473</v>
      </c>
      <c r="B16" s="150" t="s">
        <v>81</v>
      </c>
      <c r="C16" s="161">
        <v>1125</v>
      </c>
      <c r="D16" s="161">
        <v>1151</v>
      </c>
      <c r="E16" s="103">
        <v>102.31111111111112</v>
      </c>
      <c r="F16" s="2"/>
    </row>
    <row r="17" spans="1:10" ht="30" customHeight="1" x14ac:dyDescent="0.25">
      <c r="A17" s="20" t="s">
        <v>474</v>
      </c>
      <c r="B17" s="150" t="s">
        <v>81</v>
      </c>
      <c r="C17" s="161">
        <v>1732</v>
      </c>
      <c r="D17" s="161">
        <v>1761</v>
      </c>
      <c r="E17" s="103">
        <v>101.6743648960739</v>
      </c>
    </row>
    <row r="18" spans="1:10" ht="27" customHeight="1" x14ac:dyDescent="0.25">
      <c r="A18" s="78" t="s">
        <v>475</v>
      </c>
      <c r="B18" s="161">
        <v>5475</v>
      </c>
      <c r="C18" s="161">
        <v>4062</v>
      </c>
      <c r="D18" s="161">
        <v>3940</v>
      </c>
      <c r="E18" s="103">
        <f>ROUNDUP(D18*100/C18,1)</f>
        <v>97</v>
      </c>
    </row>
    <row r="19" spans="1:10" ht="15" customHeight="1" x14ac:dyDescent="0.25">
      <c r="A19" s="165" t="s">
        <v>465</v>
      </c>
      <c r="B19" s="161">
        <v>5266</v>
      </c>
      <c r="C19" s="161">
        <v>2464</v>
      </c>
      <c r="D19" s="161">
        <v>2405</v>
      </c>
      <c r="E19" s="103">
        <f t="shared" ref="E19:E23" si="0">ROUNDUP(D19*100/C19,1)</f>
        <v>97.699999999999989</v>
      </c>
      <c r="F19" s="2"/>
    </row>
    <row r="20" spans="1:10" ht="15" customHeight="1" x14ac:dyDescent="0.25">
      <c r="A20" s="165" t="s">
        <v>401</v>
      </c>
      <c r="B20" s="161">
        <v>2274</v>
      </c>
      <c r="C20" s="161">
        <v>2372</v>
      </c>
      <c r="D20" s="161">
        <v>2287</v>
      </c>
      <c r="E20" s="103">
        <f t="shared" si="0"/>
        <v>96.5</v>
      </c>
      <c r="F20" s="2"/>
    </row>
    <row r="21" spans="1:10" ht="26.25" customHeight="1" x14ac:dyDescent="0.25">
      <c r="A21" s="78" t="s">
        <v>492</v>
      </c>
      <c r="B21" s="122">
        <v>9986.7360000000008</v>
      </c>
      <c r="C21" s="122">
        <v>9473.366</v>
      </c>
      <c r="D21" s="122">
        <v>9990.3709999999992</v>
      </c>
      <c r="E21" s="103">
        <f t="shared" si="0"/>
        <v>105.5</v>
      </c>
      <c r="F21" s="2"/>
      <c r="H21" s="87"/>
      <c r="I21" s="87"/>
      <c r="J21" s="87"/>
    </row>
    <row r="22" spans="1:10" ht="15" customHeight="1" x14ac:dyDescent="0.25">
      <c r="A22" s="165" t="s">
        <v>493</v>
      </c>
      <c r="B22" s="122">
        <v>7396.9639999999999</v>
      </c>
      <c r="C22" s="122">
        <v>7414.3919999999998</v>
      </c>
      <c r="D22" s="122">
        <v>7629.5990000000002</v>
      </c>
      <c r="E22" s="103">
        <f t="shared" si="0"/>
        <v>103</v>
      </c>
      <c r="F22" s="2"/>
    </row>
    <row r="23" spans="1:10" ht="15" customHeight="1" x14ac:dyDescent="0.25">
      <c r="A23" s="165" t="s">
        <v>494</v>
      </c>
      <c r="B23" s="122">
        <v>2589.7719999999999</v>
      </c>
      <c r="C23" s="122">
        <v>2058.9740000000002</v>
      </c>
      <c r="D23" s="122">
        <v>2360.7719999999999</v>
      </c>
      <c r="E23" s="103">
        <f t="shared" si="0"/>
        <v>114.69999999999999</v>
      </c>
      <c r="F23" s="2"/>
    </row>
    <row r="24" spans="1:10" ht="30" customHeight="1" x14ac:dyDescent="0.25">
      <c r="A24" s="79" t="s">
        <v>476</v>
      </c>
      <c r="B24" s="161">
        <v>6269</v>
      </c>
      <c r="C24" s="161">
        <v>4606</v>
      </c>
      <c r="D24" s="161">
        <v>4923</v>
      </c>
      <c r="E24" s="103">
        <v>106.9</v>
      </c>
      <c r="F24" s="2"/>
    </row>
    <row r="25" spans="1:10" ht="27.75" customHeight="1" x14ac:dyDescent="0.25">
      <c r="A25" s="79" t="s">
        <v>477</v>
      </c>
      <c r="B25" s="122">
        <v>18379</v>
      </c>
      <c r="C25" s="122">
        <v>17263.938999999998</v>
      </c>
      <c r="D25" s="122">
        <v>21825.737000000001</v>
      </c>
      <c r="E25" s="103">
        <v>126.4</v>
      </c>
      <c r="F25" s="2"/>
    </row>
    <row r="26" spans="1:10" ht="30" customHeight="1" x14ac:dyDescent="0.25">
      <c r="A26" s="78" t="s">
        <v>478</v>
      </c>
      <c r="B26" s="161">
        <v>5764</v>
      </c>
      <c r="C26" s="161">
        <v>3854</v>
      </c>
      <c r="D26" s="161">
        <v>4348</v>
      </c>
      <c r="E26" s="103">
        <v>112.8</v>
      </c>
      <c r="F26" s="2"/>
    </row>
    <row r="27" spans="1:10" ht="50.1" customHeight="1" x14ac:dyDescent="0.25">
      <c r="A27" s="289" t="s">
        <v>593</v>
      </c>
      <c r="B27" s="290"/>
      <c r="C27" s="290"/>
      <c r="D27" s="290"/>
      <c r="E27" s="290"/>
    </row>
    <row r="29" spans="1:10" x14ac:dyDescent="0.25">
      <c r="B29" s="87"/>
      <c r="C29" s="87"/>
      <c r="D29" s="87"/>
    </row>
    <row r="30" spans="1:10" x14ac:dyDescent="0.25">
      <c r="B30" s="87"/>
      <c r="C30" s="87"/>
      <c r="D30" s="87"/>
    </row>
  </sheetData>
  <mergeCells count="7">
    <mergeCell ref="A10:E10"/>
    <mergeCell ref="A27:E27"/>
    <mergeCell ref="A4:E4"/>
    <mergeCell ref="A1:E1"/>
    <mergeCell ref="A2:A3"/>
    <mergeCell ref="D2:E2"/>
    <mergeCell ref="B3:D3"/>
  </mergeCells>
  <hyperlinks>
    <hyperlink ref="F1" location="'SPIS TABLIC'!A8" display="Powrót do spisu tablic"/>
  </hyperlink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F60"/>
  <sheetViews>
    <sheetView topLeftCell="A37" workbookViewId="0">
      <selection activeCell="H9" sqref="H9"/>
    </sheetView>
  </sheetViews>
  <sheetFormatPr defaultRowHeight="15" x14ac:dyDescent="0.25"/>
  <cols>
    <col min="1" max="1" width="45.7109375" customWidth="1"/>
    <col min="2" max="4" width="15.7109375" customWidth="1"/>
    <col min="5" max="5" width="15.7109375" style="2" customWidth="1"/>
    <col min="6" max="6" width="9.140625" style="2"/>
  </cols>
  <sheetData>
    <row r="1" spans="1:6" s="6" customFormat="1" ht="35.1" customHeight="1" x14ac:dyDescent="0.2">
      <c r="A1" s="293" t="s">
        <v>615</v>
      </c>
      <c r="B1" s="293"/>
      <c r="C1" s="293"/>
      <c r="D1" s="293"/>
      <c r="E1" s="293"/>
      <c r="F1" s="128" t="s">
        <v>398</v>
      </c>
    </row>
    <row r="2" spans="1:6" ht="20.100000000000001" customHeight="1" x14ac:dyDescent="0.25">
      <c r="A2" s="263" t="s">
        <v>0</v>
      </c>
      <c r="B2" s="125">
        <v>2010</v>
      </c>
      <c r="C2" s="125">
        <v>2015</v>
      </c>
      <c r="D2" s="264">
        <v>2016</v>
      </c>
      <c r="E2" s="265"/>
    </row>
    <row r="3" spans="1:6" ht="20.100000000000001" customHeight="1" x14ac:dyDescent="0.25">
      <c r="A3" s="263"/>
      <c r="B3" s="264" t="s">
        <v>7</v>
      </c>
      <c r="C3" s="264"/>
      <c r="D3" s="264"/>
      <c r="E3" s="126" t="s">
        <v>60</v>
      </c>
    </row>
    <row r="4" spans="1:6" ht="24.95" customHeight="1" x14ac:dyDescent="0.25">
      <c r="A4" s="73" t="s">
        <v>100</v>
      </c>
      <c r="B4" s="167">
        <v>37</v>
      </c>
      <c r="C4" s="167">
        <v>41</v>
      </c>
      <c r="D4" s="167">
        <v>43</v>
      </c>
      <c r="E4" s="132">
        <v>104.9</v>
      </c>
    </row>
    <row r="5" spans="1:6" ht="15" customHeight="1" x14ac:dyDescent="0.25">
      <c r="A5" s="7" t="s">
        <v>101</v>
      </c>
      <c r="B5" s="169">
        <v>35</v>
      </c>
      <c r="C5" s="169">
        <v>39</v>
      </c>
      <c r="D5" s="169">
        <v>41</v>
      </c>
      <c r="E5" s="103">
        <v>105.1</v>
      </c>
    </row>
    <row r="6" spans="1:6" ht="15" customHeight="1" x14ac:dyDescent="0.25">
      <c r="A6" s="7" t="s">
        <v>29</v>
      </c>
      <c r="B6" s="169">
        <v>3629</v>
      </c>
      <c r="C6" s="169">
        <v>3898</v>
      </c>
      <c r="D6" s="169">
        <v>4134</v>
      </c>
      <c r="E6" s="103">
        <v>106.1</v>
      </c>
    </row>
    <row r="7" spans="1:6" ht="15" customHeight="1" x14ac:dyDescent="0.25">
      <c r="A7" s="7" t="s">
        <v>30</v>
      </c>
      <c r="B7" s="169">
        <v>156</v>
      </c>
      <c r="C7" s="169">
        <v>182</v>
      </c>
      <c r="D7" s="169">
        <v>192</v>
      </c>
      <c r="E7" s="103">
        <v>105.1</v>
      </c>
    </row>
    <row r="8" spans="1:6" ht="15" customHeight="1" x14ac:dyDescent="0.25">
      <c r="A8" s="7" t="s">
        <v>102</v>
      </c>
      <c r="B8" s="169">
        <v>154</v>
      </c>
      <c r="C8" s="169">
        <v>179</v>
      </c>
      <c r="D8" s="169">
        <v>188</v>
      </c>
      <c r="E8" s="103">
        <v>105</v>
      </c>
    </row>
    <row r="9" spans="1:6" ht="15" customHeight="1" x14ac:dyDescent="0.25">
      <c r="A9" s="7" t="s">
        <v>31</v>
      </c>
      <c r="B9" s="169">
        <v>3562</v>
      </c>
      <c r="C9" s="169">
        <v>3686</v>
      </c>
      <c r="D9" s="169">
        <v>3967</v>
      </c>
      <c r="E9" s="103">
        <v>107.6</v>
      </c>
    </row>
    <row r="10" spans="1:6" ht="15" customHeight="1" x14ac:dyDescent="0.25">
      <c r="A10" s="7" t="s">
        <v>102</v>
      </c>
      <c r="B10" s="169">
        <v>3524</v>
      </c>
      <c r="C10" s="169">
        <v>3656</v>
      </c>
      <c r="D10" s="169">
        <v>3937</v>
      </c>
      <c r="E10" s="103">
        <v>107.7</v>
      </c>
    </row>
    <row r="11" spans="1:6" ht="15" customHeight="1" x14ac:dyDescent="0.25">
      <c r="A11" s="7" t="s">
        <v>32</v>
      </c>
      <c r="B11" s="169">
        <v>97</v>
      </c>
      <c r="C11" s="169">
        <v>94</v>
      </c>
      <c r="D11" s="169">
        <v>95</v>
      </c>
      <c r="E11" s="103">
        <v>101.1</v>
      </c>
    </row>
    <row r="12" spans="1:6" ht="24.95" customHeight="1" x14ac:dyDescent="0.25">
      <c r="A12" s="75" t="s">
        <v>103</v>
      </c>
      <c r="B12" s="169"/>
      <c r="C12" s="169"/>
      <c r="D12" s="169"/>
      <c r="E12" s="103"/>
    </row>
    <row r="13" spans="1:6" ht="15" customHeight="1" x14ac:dyDescent="0.25">
      <c r="A13" s="7" t="s">
        <v>66</v>
      </c>
      <c r="B13" s="169">
        <v>24</v>
      </c>
      <c r="C13" s="169">
        <v>26</v>
      </c>
      <c r="D13" s="169">
        <v>26</v>
      </c>
      <c r="E13" s="103">
        <v>100</v>
      </c>
    </row>
    <row r="14" spans="1:6" ht="15" customHeight="1" x14ac:dyDescent="0.25">
      <c r="A14" s="7" t="s">
        <v>104</v>
      </c>
      <c r="B14" s="169">
        <v>20</v>
      </c>
      <c r="C14" s="169">
        <v>25</v>
      </c>
      <c r="D14" s="169">
        <v>26</v>
      </c>
      <c r="E14" s="103">
        <v>104</v>
      </c>
    </row>
    <row r="15" spans="1:6" ht="15" customHeight="1" x14ac:dyDescent="0.25">
      <c r="A15" s="82" t="s">
        <v>181</v>
      </c>
      <c r="B15" s="169">
        <v>12</v>
      </c>
      <c r="C15" s="169">
        <v>12</v>
      </c>
      <c r="D15" s="169">
        <v>10</v>
      </c>
      <c r="E15" s="103">
        <v>83.3</v>
      </c>
    </row>
    <row r="16" spans="1:6" ht="15" customHeight="1" x14ac:dyDescent="0.25">
      <c r="A16" s="7" t="s">
        <v>105</v>
      </c>
      <c r="B16" s="169">
        <v>19</v>
      </c>
      <c r="C16" s="169">
        <v>18</v>
      </c>
      <c r="D16" s="169">
        <v>13</v>
      </c>
      <c r="E16" s="103">
        <v>72.2</v>
      </c>
    </row>
    <row r="17" spans="1:6" ht="15" customHeight="1" x14ac:dyDescent="0.25">
      <c r="A17" s="82" t="s">
        <v>182</v>
      </c>
      <c r="B17" s="169">
        <v>13</v>
      </c>
      <c r="C17" s="169">
        <v>13</v>
      </c>
      <c r="D17" s="169">
        <v>13</v>
      </c>
      <c r="E17" s="103">
        <v>100</v>
      </c>
    </row>
    <row r="18" spans="1:6" ht="15" customHeight="1" x14ac:dyDescent="0.25">
      <c r="A18" s="7" t="s">
        <v>33</v>
      </c>
      <c r="B18" s="169"/>
      <c r="C18" s="169"/>
      <c r="D18" s="169"/>
      <c r="E18" s="170"/>
    </row>
    <row r="19" spans="1:6" ht="15" customHeight="1" x14ac:dyDescent="0.25">
      <c r="A19" s="7" t="s">
        <v>106</v>
      </c>
      <c r="B19" s="169">
        <v>363</v>
      </c>
      <c r="C19" s="169">
        <v>332</v>
      </c>
      <c r="D19" s="169">
        <v>324</v>
      </c>
      <c r="E19" s="103">
        <v>97.6</v>
      </c>
    </row>
    <row r="20" spans="1:6" ht="15" customHeight="1" x14ac:dyDescent="0.25">
      <c r="A20" s="7" t="s">
        <v>107</v>
      </c>
      <c r="B20" s="169">
        <v>163</v>
      </c>
      <c r="C20" s="169">
        <v>159</v>
      </c>
      <c r="D20" s="169">
        <v>164</v>
      </c>
      <c r="E20" s="103">
        <v>103.1</v>
      </c>
    </row>
    <row r="21" spans="1:6" ht="15" customHeight="1" x14ac:dyDescent="0.25">
      <c r="A21" s="82" t="s">
        <v>183</v>
      </c>
      <c r="B21" s="169">
        <v>107</v>
      </c>
      <c r="C21" s="169">
        <v>114</v>
      </c>
      <c r="D21" s="169">
        <v>104</v>
      </c>
      <c r="E21" s="103">
        <v>91.2</v>
      </c>
    </row>
    <row r="22" spans="1:6" ht="15" customHeight="1" x14ac:dyDescent="0.25">
      <c r="A22" s="7" t="s">
        <v>108</v>
      </c>
      <c r="B22" s="169">
        <v>195</v>
      </c>
      <c r="C22" s="169">
        <v>174</v>
      </c>
      <c r="D22" s="169">
        <v>150</v>
      </c>
      <c r="E22" s="103">
        <v>86.2</v>
      </c>
    </row>
    <row r="23" spans="1:6" ht="15" customHeight="1" x14ac:dyDescent="0.25">
      <c r="A23" s="28" t="s">
        <v>436</v>
      </c>
      <c r="B23" s="169">
        <v>227</v>
      </c>
      <c r="C23" s="169">
        <v>173</v>
      </c>
      <c r="D23" s="169">
        <v>174</v>
      </c>
      <c r="E23" s="103">
        <v>100.6</v>
      </c>
    </row>
    <row r="24" spans="1:6" ht="15" customHeight="1" x14ac:dyDescent="0.25">
      <c r="A24" s="28" t="s">
        <v>496</v>
      </c>
      <c r="B24" s="169"/>
      <c r="C24" s="169"/>
      <c r="D24" s="169"/>
      <c r="E24" s="103"/>
    </row>
    <row r="25" spans="1:6" ht="15" customHeight="1" x14ac:dyDescent="0.25">
      <c r="A25" s="7" t="s">
        <v>106</v>
      </c>
      <c r="B25" s="169">
        <v>6245</v>
      </c>
      <c r="C25" s="169">
        <v>6456</v>
      </c>
      <c r="D25" s="169">
        <v>6093</v>
      </c>
      <c r="E25" s="103">
        <v>94.4</v>
      </c>
    </row>
    <row r="26" spans="1:6" ht="15" customHeight="1" x14ac:dyDescent="0.25">
      <c r="A26" s="7" t="s">
        <v>109</v>
      </c>
      <c r="B26" s="169">
        <v>3798</v>
      </c>
      <c r="C26" s="169">
        <v>3520</v>
      </c>
      <c r="D26" s="169">
        <v>3481</v>
      </c>
      <c r="E26" s="103">
        <v>98.9</v>
      </c>
    </row>
    <row r="27" spans="1:6" ht="15" customHeight="1" x14ac:dyDescent="0.25">
      <c r="A27" s="82" t="s">
        <v>184</v>
      </c>
      <c r="B27" s="169">
        <v>1580</v>
      </c>
      <c r="C27" s="169">
        <v>1572</v>
      </c>
      <c r="D27" s="169">
        <v>1382</v>
      </c>
      <c r="E27" s="103">
        <v>87.9</v>
      </c>
    </row>
    <row r="28" spans="1:6" ht="15" customHeight="1" x14ac:dyDescent="0.25">
      <c r="A28" s="7" t="s">
        <v>110</v>
      </c>
      <c r="B28" s="169">
        <v>5919</v>
      </c>
      <c r="C28" s="169">
        <v>4556</v>
      </c>
      <c r="D28" s="169">
        <v>4511</v>
      </c>
      <c r="E28" s="103">
        <v>99</v>
      </c>
    </row>
    <row r="29" spans="1:6" ht="15" customHeight="1" x14ac:dyDescent="0.25">
      <c r="A29" s="82" t="s">
        <v>185</v>
      </c>
      <c r="B29" s="169">
        <v>4512</v>
      </c>
      <c r="C29" s="169">
        <v>4429</v>
      </c>
      <c r="D29" s="169">
        <v>4390</v>
      </c>
      <c r="E29" s="103">
        <v>99.1</v>
      </c>
    </row>
    <row r="30" spans="1:6" s="13" customFormat="1" ht="24.95" customHeight="1" x14ac:dyDescent="0.25">
      <c r="A30" s="73" t="s">
        <v>180</v>
      </c>
      <c r="B30" s="171">
        <v>29</v>
      </c>
      <c r="C30" s="171">
        <v>21</v>
      </c>
      <c r="D30" s="171">
        <v>22</v>
      </c>
      <c r="E30" s="142">
        <v>104.8</v>
      </c>
      <c r="F30" s="62"/>
    </row>
    <row r="31" spans="1:6" ht="15" customHeight="1" x14ac:dyDescent="0.25">
      <c r="A31" s="7" t="s">
        <v>111</v>
      </c>
      <c r="B31" s="169">
        <v>119</v>
      </c>
      <c r="C31" s="169">
        <v>101</v>
      </c>
      <c r="D31" s="169">
        <v>129</v>
      </c>
      <c r="E31" s="103">
        <v>127.7</v>
      </c>
    </row>
    <row r="32" spans="1:6" ht="15" customHeight="1" x14ac:dyDescent="0.25">
      <c r="A32" s="7" t="s">
        <v>112</v>
      </c>
      <c r="B32" s="169">
        <v>2933</v>
      </c>
      <c r="C32" s="169">
        <v>2328</v>
      </c>
      <c r="D32" s="169">
        <v>2296</v>
      </c>
      <c r="E32" s="103">
        <v>98.6</v>
      </c>
    </row>
    <row r="33" spans="1:6" s="13" customFormat="1" ht="24.95" customHeight="1" x14ac:dyDescent="0.25">
      <c r="A33" s="73" t="s">
        <v>34</v>
      </c>
      <c r="B33" s="171">
        <v>2</v>
      </c>
      <c r="C33" s="171">
        <v>3</v>
      </c>
      <c r="D33" s="171">
        <v>3</v>
      </c>
      <c r="E33" s="142">
        <v>100</v>
      </c>
      <c r="F33" s="62"/>
    </row>
    <row r="34" spans="1:6" ht="30" customHeight="1" x14ac:dyDescent="0.25">
      <c r="A34" s="20" t="s">
        <v>186</v>
      </c>
      <c r="B34" s="169">
        <v>9232</v>
      </c>
      <c r="C34" s="169">
        <v>5397</v>
      </c>
      <c r="D34" s="169">
        <v>5045</v>
      </c>
      <c r="E34" s="103">
        <v>93.5</v>
      </c>
    </row>
    <row r="35" spans="1:6" ht="24.95" customHeight="1" x14ac:dyDescent="0.25">
      <c r="A35" s="166" t="s">
        <v>35</v>
      </c>
      <c r="B35" s="169"/>
      <c r="C35" s="169"/>
      <c r="D35" s="169"/>
      <c r="E35" s="103"/>
    </row>
    <row r="36" spans="1:6" ht="15" customHeight="1" x14ac:dyDescent="0.25">
      <c r="A36" s="82" t="s">
        <v>410</v>
      </c>
      <c r="B36" s="169">
        <v>12</v>
      </c>
      <c r="C36" s="169">
        <v>5</v>
      </c>
      <c r="D36" s="169">
        <v>6</v>
      </c>
      <c r="E36" s="103">
        <v>120</v>
      </c>
    </row>
    <row r="37" spans="1:6" ht="15" customHeight="1" x14ac:dyDescent="0.25">
      <c r="A37" s="82" t="s">
        <v>411</v>
      </c>
      <c r="B37" s="169">
        <v>3</v>
      </c>
      <c r="C37" s="150" t="s">
        <v>407</v>
      </c>
      <c r="D37" s="150" t="s">
        <v>407</v>
      </c>
      <c r="E37" s="106" t="s">
        <v>407</v>
      </c>
    </row>
    <row r="38" spans="1:6" ht="15" customHeight="1" x14ac:dyDescent="0.25">
      <c r="A38" s="28" t="s">
        <v>408</v>
      </c>
      <c r="B38" s="169"/>
      <c r="C38" s="169"/>
      <c r="D38" s="172"/>
      <c r="E38" s="103"/>
    </row>
    <row r="39" spans="1:6" ht="15" customHeight="1" x14ac:dyDescent="0.25">
      <c r="A39" s="82" t="s">
        <v>412</v>
      </c>
      <c r="B39" s="169">
        <v>62</v>
      </c>
      <c r="C39" s="169">
        <v>24</v>
      </c>
      <c r="D39" s="169">
        <v>24</v>
      </c>
      <c r="E39" s="103">
        <v>100</v>
      </c>
    </row>
    <row r="40" spans="1:6" ht="15" customHeight="1" x14ac:dyDescent="0.25">
      <c r="A40" s="82" t="s">
        <v>413</v>
      </c>
      <c r="B40" s="169">
        <v>10</v>
      </c>
      <c r="C40" s="150" t="s">
        <v>407</v>
      </c>
      <c r="D40" s="150" t="s">
        <v>407</v>
      </c>
      <c r="E40" s="106" t="s">
        <v>407</v>
      </c>
    </row>
    <row r="41" spans="1:6" ht="15" customHeight="1" x14ac:dyDescent="0.25">
      <c r="A41" s="28" t="s">
        <v>409</v>
      </c>
      <c r="B41" s="169"/>
      <c r="C41" s="169"/>
      <c r="D41" s="172"/>
      <c r="E41" s="103"/>
    </row>
    <row r="42" spans="1:6" ht="15" customHeight="1" x14ac:dyDescent="0.25">
      <c r="A42" s="82" t="s">
        <v>616</v>
      </c>
      <c r="B42" s="169">
        <v>1831</v>
      </c>
      <c r="C42" s="169">
        <v>954</v>
      </c>
      <c r="D42" s="169">
        <v>812</v>
      </c>
      <c r="E42" s="103">
        <v>85.1</v>
      </c>
    </row>
    <row r="43" spans="1:6" ht="15" customHeight="1" x14ac:dyDescent="0.25">
      <c r="A43" s="82" t="s">
        <v>413</v>
      </c>
      <c r="B43" s="169">
        <v>168</v>
      </c>
      <c r="C43" s="150" t="s">
        <v>407</v>
      </c>
      <c r="D43" s="150" t="s">
        <v>407</v>
      </c>
      <c r="E43" s="106" t="s">
        <v>407</v>
      </c>
    </row>
    <row r="44" spans="1:6" ht="36.75" customHeight="1" x14ac:dyDescent="0.25">
      <c r="A44" s="75" t="s">
        <v>113</v>
      </c>
      <c r="B44" s="173"/>
      <c r="C44" s="173"/>
      <c r="D44" s="174"/>
      <c r="E44" s="175"/>
    </row>
    <row r="45" spans="1:6" ht="15" customHeight="1" x14ac:dyDescent="0.25">
      <c r="A45" s="7" t="s">
        <v>114</v>
      </c>
      <c r="B45" s="122">
        <v>93.1</v>
      </c>
      <c r="C45" s="122">
        <v>96.5</v>
      </c>
      <c r="D45" s="122">
        <v>97.6</v>
      </c>
      <c r="E45" s="106" t="s">
        <v>405</v>
      </c>
    </row>
    <row r="46" spans="1:6" ht="15" customHeight="1" x14ac:dyDescent="0.25">
      <c r="A46" s="7" t="s">
        <v>115</v>
      </c>
      <c r="B46" s="122">
        <v>5.5</v>
      </c>
      <c r="C46" s="122">
        <v>7.7</v>
      </c>
      <c r="D46" s="122">
        <v>4.9000000000000004</v>
      </c>
      <c r="E46" s="106" t="s">
        <v>405</v>
      </c>
    </row>
    <row r="47" spans="1:6" ht="15" customHeight="1" x14ac:dyDescent="0.25">
      <c r="A47" s="7" t="s">
        <v>116</v>
      </c>
      <c r="B47" s="122">
        <v>44.1</v>
      </c>
      <c r="C47" s="122">
        <v>47.3</v>
      </c>
      <c r="D47" s="122">
        <v>47.7</v>
      </c>
      <c r="E47" s="106" t="s">
        <v>405</v>
      </c>
    </row>
    <row r="48" spans="1:6" ht="15" customHeight="1" x14ac:dyDescent="0.25">
      <c r="A48" s="7" t="s">
        <v>117</v>
      </c>
      <c r="B48" s="122">
        <v>1</v>
      </c>
      <c r="C48" s="122">
        <v>2</v>
      </c>
      <c r="D48" s="122">
        <v>1.6</v>
      </c>
      <c r="E48" s="106" t="s">
        <v>405</v>
      </c>
    </row>
    <row r="49" spans="1:6" ht="15" customHeight="1" x14ac:dyDescent="0.25">
      <c r="A49" s="7" t="s">
        <v>118</v>
      </c>
      <c r="B49" s="122">
        <v>3.2</v>
      </c>
      <c r="C49" s="122">
        <v>0.7</v>
      </c>
      <c r="D49" s="122">
        <v>1.3</v>
      </c>
      <c r="E49" s="106" t="s">
        <v>405</v>
      </c>
    </row>
    <row r="50" spans="1:6" ht="15" customHeight="1" x14ac:dyDescent="0.25">
      <c r="A50" s="7" t="s">
        <v>119</v>
      </c>
      <c r="B50" s="122">
        <v>1.7</v>
      </c>
      <c r="C50" s="122">
        <v>5</v>
      </c>
      <c r="D50" s="122">
        <v>4.0999999999999996</v>
      </c>
      <c r="E50" s="106" t="s">
        <v>405</v>
      </c>
    </row>
    <row r="51" spans="1:6" ht="15" customHeight="1" x14ac:dyDescent="0.25">
      <c r="A51" s="7" t="s">
        <v>120</v>
      </c>
      <c r="B51" s="122">
        <v>1.4</v>
      </c>
      <c r="C51" s="122">
        <v>4</v>
      </c>
      <c r="D51" s="122">
        <v>1.9</v>
      </c>
      <c r="E51" s="106" t="s">
        <v>405</v>
      </c>
    </row>
    <row r="52" spans="1:6" ht="15" customHeight="1" x14ac:dyDescent="0.25">
      <c r="A52" s="7" t="s">
        <v>121</v>
      </c>
      <c r="B52" s="122">
        <v>0</v>
      </c>
      <c r="C52" s="122">
        <v>2.2000000000000002</v>
      </c>
      <c r="D52" s="122">
        <v>2.1</v>
      </c>
      <c r="E52" s="106" t="s">
        <v>405</v>
      </c>
    </row>
    <row r="53" spans="1:6" s="23" customFormat="1" ht="31.5" customHeight="1" x14ac:dyDescent="0.25">
      <c r="A53" s="292" t="s">
        <v>122</v>
      </c>
      <c r="B53" s="274"/>
      <c r="C53" s="274"/>
      <c r="D53" s="274"/>
      <c r="E53" s="274"/>
      <c r="F53" s="90"/>
    </row>
    <row r="54" spans="1:6" s="17" customFormat="1" ht="11.25" x14ac:dyDescent="0.2">
      <c r="E54" s="18"/>
      <c r="F54" s="18"/>
    </row>
    <row r="55" spans="1:6" s="17" customFormat="1" ht="11.25" x14ac:dyDescent="0.2">
      <c r="E55" s="18"/>
      <c r="F55" s="18"/>
    </row>
    <row r="56" spans="1:6" s="17" customFormat="1" ht="11.25" x14ac:dyDescent="0.2">
      <c r="E56" s="18"/>
      <c r="F56" s="18"/>
    </row>
    <row r="57" spans="1:6" s="17" customFormat="1" ht="11.25" x14ac:dyDescent="0.2">
      <c r="E57" s="18"/>
      <c r="F57" s="18"/>
    </row>
    <row r="58" spans="1:6" s="17" customFormat="1" ht="11.25" x14ac:dyDescent="0.2">
      <c r="E58" s="18"/>
      <c r="F58" s="18"/>
    </row>
    <row r="59" spans="1:6" s="17" customFormat="1" ht="11.25" x14ac:dyDescent="0.2">
      <c r="E59" s="18"/>
      <c r="F59" s="18"/>
    </row>
    <row r="60" spans="1:6" s="17" customFormat="1" ht="11.25" x14ac:dyDescent="0.2">
      <c r="E60" s="18"/>
      <c r="F60" s="18"/>
    </row>
  </sheetData>
  <mergeCells count="5">
    <mergeCell ref="A53:E53"/>
    <mergeCell ref="A1:E1"/>
    <mergeCell ref="A2:A3"/>
    <mergeCell ref="D2:E2"/>
    <mergeCell ref="B3:D3"/>
  </mergeCells>
  <hyperlinks>
    <hyperlink ref="F1" location="'SPIS TABLIC'!A9" display="Powrót do spisu tablic"/>
  </hyperlinks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F15"/>
  <sheetViews>
    <sheetView workbookViewId="0">
      <selection activeCell="C18" sqref="C18"/>
    </sheetView>
  </sheetViews>
  <sheetFormatPr defaultRowHeight="15" x14ac:dyDescent="0.25"/>
  <cols>
    <col min="1" max="1" width="45.7109375" customWidth="1"/>
    <col min="2" max="4" width="15.7109375" customWidth="1"/>
    <col min="5" max="5" width="15.7109375" style="2" customWidth="1"/>
  </cols>
  <sheetData>
    <row r="1" spans="1:6" s="6" customFormat="1" ht="35.1" customHeight="1" x14ac:dyDescent="0.2">
      <c r="A1" s="293" t="s">
        <v>580</v>
      </c>
      <c r="B1" s="293"/>
      <c r="C1" s="293"/>
      <c r="D1" s="293"/>
      <c r="E1" s="293"/>
      <c r="F1" s="179" t="s">
        <v>398</v>
      </c>
    </row>
    <row r="2" spans="1:6" ht="20.100000000000001" customHeight="1" x14ac:dyDescent="0.25">
      <c r="A2" s="263" t="s">
        <v>0</v>
      </c>
      <c r="B2" s="125">
        <v>2010</v>
      </c>
      <c r="C2" s="125">
        <v>2015</v>
      </c>
      <c r="D2" s="264">
        <v>2016</v>
      </c>
      <c r="E2" s="265"/>
    </row>
    <row r="3" spans="1:6" ht="20.100000000000001" customHeight="1" x14ac:dyDescent="0.25">
      <c r="A3" s="263"/>
      <c r="B3" s="264" t="s">
        <v>7</v>
      </c>
      <c r="C3" s="264"/>
      <c r="D3" s="264"/>
      <c r="E3" s="126" t="s">
        <v>60</v>
      </c>
    </row>
    <row r="4" spans="1:6" s="8" customFormat="1" ht="24.95" customHeight="1" x14ac:dyDescent="0.25">
      <c r="A4" s="176" t="s">
        <v>179</v>
      </c>
      <c r="B4" s="167">
        <v>42</v>
      </c>
      <c r="C4" s="167">
        <v>69</v>
      </c>
      <c r="D4" s="167">
        <v>71</v>
      </c>
      <c r="E4" s="132">
        <v>102.9</v>
      </c>
    </row>
    <row r="5" spans="1:6" s="8" customFormat="1" ht="24.95" customHeight="1" x14ac:dyDescent="0.25">
      <c r="A5" s="177" t="s">
        <v>178</v>
      </c>
      <c r="B5" s="171">
        <v>60</v>
      </c>
      <c r="C5" s="171">
        <v>62</v>
      </c>
      <c r="D5" s="171">
        <v>62</v>
      </c>
      <c r="E5" s="142">
        <v>100</v>
      </c>
    </row>
    <row r="6" spans="1:6" s="8" customFormat="1" ht="15" customHeight="1" x14ac:dyDescent="0.25">
      <c r="A6" s="115" t="s">
        <v>386</v>
      </c>
      <c r="B6" s="169">
        <v>137</v>
      </c>
      <c r="C6" s="169">
        <v>144</v>
      </c>
      <c r="D6" s="169">
        <v>150</v>
      </c>
      <c r="E6" s="103">
        <v>104.2</v>
      </c>
    </row>
    <row r="7" spans="1:6" s="8" customFormat="1" ht="15" customHeight="1" x14ac:dyDescent="0.25">
      <c r="A7" s="178" t="s">
        <v>36</v>
      </c>
      <c r="B7" s="169">
        <v>1903</v>
      </c>
      <c r="C7" s="169">
        <v>1785</v>
      </c>
      <c r="D7" s="169">
        <v>1776</v>
      </c>
      <c r="E7" s="103">
        <v>99.5</v>
      </c>
    </row>
    <row r="8" spans="1:6" s="8" customFormat="1" ht="24.95" customHeight="1" x14ac:dyDescent="0.25">
      <c r="A8" s="177" t="s">
        <v>37</v>
      </c>
      <c r="B8" s="171">
        <v>6</v>
      </c>
      <c r="C8" s="171">
        <v>9</v>
      </c>
      <c r="D8" s="171">
        <v>9</v>
      </c>
      <c r="E8" s="142">
        <v>100</v>
      </c>
    </row>
    <row r="9" spans="1:6" s="8" customFormat="1" ht="15" customHeight="1" x14ac:dyDescent="0.25">
      <c r="A9" s="178" t="s">
        <v>38</v>
      </c>
      <c r="B9" s="169">
        <v>310</v>
      </c>
      <c r="C9" s="169">
        <v>446</v>
      </c>
      <c r="D9" s="169">
        <v>468</v>
      </c>
      <c r="E9" s="103">
        <v>104.9</v>
      </c>
    </row>
    <row r="10" spans="1:6" s="8" customFormat="1" ht="15" customHeight="1" x14ac:dyDescent="0.25">
      <c r="A10" s="178" t="s">
        <v>123</v>
      </c>
      <c r="B10" s="169">
        <v>624</v>
      </c>
      <c r="C10" s="169">
        <v>847</v>
      </c>
      <c r="D10" s="169">
        <v>898</v>
      </c>
      <c r="E10" s="103">
        <v>106</v>
      </c>
    </row>
    <row r="11" spans="1:6" s="8" customFormat="1" ht="24.95" customHeight="1" x14ac:dyDescent="0.25">
      <c r="A11" s="177" t="s">
        <v>124</v>
      </c>
      <c r="B11" s="171">
        <v>10</v>
      </c>
      <c r="C11" s="171">
        <v>10</v>
      </c>
      <c r="D11" s="171">
        <v>10</v>
      </c>
      <c r="E11" s="142">
        <v>100</v>
      </c>
    </row>
    <row r="12" spans="1:6" s="8" customFormat="1" ht="27" customHeight="1" x14ac:dyDescent="0.25">
      <c r="A12" s="115" t="s">
        <v>125</v>
      </c>
      <c r="B12" s="169">
        <v>525</v>
      </c>
      <c r="C12" s="169">
        <v>597</v>
      </c>
      <c r="D12" s="169">
        <v>594</v>
      </c>
      <c r="E12" s="103">
        <v>99.5</v>
      </c>
    </row>
    <row r="13" spans="1:6" s="8" customFormat="1" ht="30" customHeight="1" x14ac:dyDescent="0.25">
      <c r="A13" s="115" t="s">
        <v>126</v>
      </c>
      <c r="B13" s="169">
        <v>504</v>
      </c>
      <c r="C13" s="169">
        <v>542</v>
      </c>
      <c r="D13" s="169">
        <v>551</v>
      </c>
      <c r="E13" s="103">
        <v>101.7</v>
      </c>
    </row>
    <row r="14" spans="1:6" x14ac:dyDescent="0.25">
      <c r="A14" s="10"/>
      <c r="B14" s="10"/>
      <c r="C14" s="10"/>
      <c r="D14" s="10"/>
      <c r="E14" s="9"/>
    </row>
    <row r="15" spans="1:6" x14ac:dyDescent="0.25">
      <c r="A15" s="11" t="s">
        <v>127</v>
      </c>
      <c r="B15" s="10"/>
      <c r="C15" s="10"/>
      <c r="D15" s="10"/>
      <c r="E15" s="9"/>
    </row>
  </sheetData>
  <mergeCells count="4">
    <mergeCell ref="A1:E1"/>
    <mergeCell ref="A2:A3"/>
    <mergeCell ref="D2:E2"/>
    <mergeCell ref="B3:D3"/>
  </mergeCells>
  <hyperlinks>
    <hyperlink ref="F1" location="'SPIS TABLIC'!A10" display="Powrót do spisu tablic"/>
  </hyperlink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F26"/>
  <sheetViews>
    <sheetView workbookViewId="0">
      <selection activeCell="A27" sqref="A27"/>
    </sheetView>
  </sheetViews>
  <sheetFormatPr defaultRowHeight="15" x14ac:dyDescent="0.25"/>
  <cols>
    <col min="1" max="1" width="45.7109375" customWidth="1"/>
    <col min="2" max="4" width="15.7109375" customWidth="1"/>
    <col min="5" max="5" width="15.7109375" style="2" customWidth="1"/>
  </cols>
  <sheetData>
    <row r="1" spans="1:6" s="6" customFormat="1" ht="35.1" customHeight="1" x14ac:dyDescent="0.2">
      <c r="A1" s="294" t="s">
        <v>581</v>
      </c>
      <c r="B1" s="294"/>
      <c r="C1" s="294"/>
      <c r="D1" s="294"/>
      <c r="E1" s="294"/>
      <c r="F1" s="179" t="s">
        <v>398</v>
      </c>
    </row>
    <row r="2" spans="1:6" ht="20.100000000000001" customHeight="1" x14ac:dyDescent="0.25">
      <c r="A2" s="263" t="s">
        <v>0</v>
      </c>
      <c r="B2" s="125">
        <v>2010</v>
      </c>
      <c r="C2" s="125">
        <v>2015</v>
      </c>
      <c r="D2" s="264">
        <v>2016</v>
      </c>
      <c r="E2" s="265"/>
    </row>
    <row r="3" spans="1:6" ht="20.100000000000001" customHeight="1" x14ac:dyDescent="0.25">
      <c r="A3" s="263"/>
      <c r="B3" s="264" t="s">
        <v>7</v>
      </c>
      <c r="C3" s="264"/>
      <c r="D3" s="264"/>
      <c r="E3" s="126" t="s">
        <v>60</v>
      </c>
    </row>
    <row r="4" spans="1:6" s="8" customFormat="1" ht="24.95" customHeight="1" x14ac:dyDescent="0.25">
      <c r="A4" s="3" t="s">
        <v>171</v>
      </c>
      <c r="B4" s="167">
        <v>12</v>
      </c>
      <c r="C4" s="167">
        <v>10</v>
      </c>
      <c r="D4" s="167">
        <v>10</v>
      </c>
      <c r="E4" s="132">
        <v>100</v>
      </c>
    </row>
    <row r="5" spans="1:6" s="8" customFormat="1" ht="15" customHeight="1" x14ac:dyDescent="0.25">
      <c r="A5" s="19" t="s">
        <v>128</v>
      </c>
      <c r="B5" s="169"/>
      <c r="C5" s="169"/>
      <c r="D5" s="169"/>
      <c r="E5" s="103"/>
    </row>
    <row r="6" spans="1:6" s="8" customFormat="1" ht="15" customHeight="1" x14ac:dyDescent="0.25">
      <c r="A6" s="1" t="s">
        <v>133</v>
      </c>
      <c r="B6" s="169">
        <v>353736</v>
      </c>
      <c r="C6" s="169">
        <v>358291</v>
      </c>
      <c r="D6" s="169">
        <v>355803</v>
      </c>
      <c r="E6" s="103">
        <v>99.3</v>
      </c>
    </row>
    <row r="7" spans="1:6" s="8" customFormat="1" ht="15" customHeight="1" x14ac:dyDescent="0.25">
      <c r="A7" s="1" t="s">
        <v>134</v>
      </c>
      <c r="B7" s="169">
        <v>3098</v>
      </c>
      <c r="C7" s="169">
        <v>3229</v>
      </c>
      <c r="D7" s="169">
        <v>3223</v>
      </c>
      <c r="E7" s="106" t="s">
        <v>405</v>
      </c>
    </row>
    <row r="8" spans="1:6" ht="15" customHeight="1" x14ac:dyDescent="0.25">
      <c r="A8" s="1" t="s">
        <v>129</v>
      </c>
      <c r="B8" s="169">
        <v>27400</v>
      </c>
      <c r="C8" s="169">
        <v>22587</v>
      </c>
      <c r="D8" s="169">
        <v>22499</v>
      </c>
      <c r="E8" s="103">
        <v>99.6</v>
      </c>
    </row>
    <row r="9" spans="1:6" ht="15" customHeight="1" x14ac:dyDescent="0.25">
      <c r="A9" s="19" t="s">
        <v>130</v>
      </c>
      <c r="B9" s="169"/>
      <c r="C9" s="169"/>
      <c r="D9" s="169"/>
      <c r="E9" s="103"/>
    </row>
    <row r="10" spans="1:6" ht="15" customHeight="1" x14ac:dyDescent="0.25">
      <c r="A10" s="1" t="s">
        <v>135</v>
      </c>
      <c r="B10" s="169">
        <v>424834</v>
      </c>
      <c r="C10" s="169">
        <v>369194</v>
      </c>
      <c r="D10" s="169">
        <v>359290</v>
      </c>
      <c r="E10" s="103">
        <v>97.3</v>
      </c>
    </row>
    <row r="11" spans="1:6" ht="15" customHeight="1" x14ac:dyDescent="0.25">
      <c r="A11" s="1" t="s">
        <v>134</v>
      </c>
      <c r="B11" s="169">
        <v>3710</v>
      </c>
      <c r="C11" s="169">
        <v>3327</v>
      </c>
      <c r="D11" s="169">
        <v>3263</v>
      </c>
      <c r="E11" s="106" t="s">
        <v>405</v>
      </c>
    </row>
    <row r="12" spans="1:6" ht="15" customHeight="1" x14ac:dyDescent="0.25">
      <c r="A12" s="1" t="s">
        <v>136</v>
      </c>
      <c r="B12" s="120">
        <v>15.5</v>
      </c>
      <c r="C12" s="120">
        <v>16.3</v>
      </c>
      <c r="D12" s="120">
        <v>16</v>
      </c>
      <c r="E12" s="103">
        <v>98.2</v>
      </c>
    </row>
    <row r="13" spans="1:6" ht="24.95" customHeight="1" x14ac:dyDescent="0.25">
      <c r="A13" s="3" t="s">
        <v>172</v>
      </c>
      <c r="B13" s="171">
        <v>3</v>
      </c>
      <c r="C13" s="171">
        <v>4</v>
      </c>
      <c r="D13" s="171">
        <v>4</v>
      </c>
      <c r="E13" s="142">
        <v>100</v>
      </c>
    </row>
    <row r="14" spans="1:6" ht="15" customHeight="1" x14ac:dyDescent="0.25">
      <c r="A14" s="19" t="s">
        <v>414</v>
      </c>
      <c r="B14" s="169"/>
      <c r="C14" s="169"/>
      <c r="D14" s="169"/>
      <c r="E14" s="103"/>
    </row>
    <row r="15" spans="1:6" ht="15" customHeight="1" x14ac:dyDescent="0.25">
      <c r="A15" s="19" t="s">
        <v>606</v>
      </c>
      <c r="B15" s="169">
        <v>24</v>
      </c>
      <c r="C15" s="169">
        <v>4</v>
      </c>
      <c r="D15" s="169">
        <v>27</v>
      </c>
      <c r="E15" s="103">
        <v>675</v>
      </c>
    </row>
    <row r="16" spans="1:6" ht="15" customHeight="1" x14ac:dyDescent="0.25">
      <c r="A16" s="19" t="s">
        <v>174</v>
      </c>
      <c r="B16" s="169">
        <v>17</v>
      </c>
      <c r="C16" s="169">
        <v>31</v>
      </c>
      <c r="D16" s="169">
        <v>9</v>
      </c>
      <c r="E16" s="103">
        <v>29</v>
      </c>
    </row>
    <row r="17" spans="1:5" ht="15" customHeight="1" x14ac:dyDescent="0.25">
      <c r="A17" s="1" t="s">
        <v>131</v>
      </c>
      <c r="B17" s="169">
        <v>21200</v>
      </c>
      <c r="C17" s="169">
        <v>61557</v>
      </c>
      <c r="D17" s="169">
        <v>173049</v>
      </c>
      <c r="E17" s="103">
        <v>281.10000000000002</v>
      </c>
    </row>
    <row r="18" spans="1:5" ht="15" customHeight="1" x14ac:dyDescent="0.25">
      <c r="A18" s="19" t="s">
        <v>175</v>
      </c>
      <c r="B18" s="169">
        <v>10633</v>
      </c>
      <c r="C18" s="169">
        <v>9725</v>
      </c>
      <c r="D18" s="169">
        <v>42811</v>
      </c>
      <c r="E18" s="103">
        <v>440.2</v>
      </c>
    </row>
    <row r="19" spans="1:5" ht="24.95" customHeight="1" x14ac:dyDescent="0.25">
      <c r="A19" s="3" t="s">
        <v>173</v>
      </c>
      <c r="B19" s="171">
        <v>2</v>
      </c>
      <c r="C19" s="171">
        <v>2</v>
      </c>
      <c r="D19" s="171">
        <v>3</v>
      </c>
      <c r="E19" s="142">
        <v>150</v>
      </c>
    </row>
    <row r="20" spans="1:5" ht="15" customHeight="1" x14ac:dyDescent="0.25">
      <c r="A20" s="1" t="s">
        <v>132</v>
      </c>
      <c r="B20" s="169">
        <v>1034</v>
      </c>
      <c r="C20" s="169">
        <v>1022</v>
      </c>
      <c r="D20" s="169">
        <v>1768</v>
      </c>
      <c r="E20" s="103">
        <v>173</v>
      </c>
    </row>
    <row r="21" spans="1:5" ht="15" customHeight="1" x14ac:dyDescent="0.25">
      <c r="A21" s="19" t="s">
        <v>176</v>
      </c>
      <c r="B21" s="169">
        <v>2488</v>
      </c>
      <c r="C21" s="169">
        <v>3284</v>
      </c>
      <c r="D21" s="169">
        <v>3844</v>
      </c>
      <c r="E21" s="103">
        <v>117.1</v>
      </c>
    </row>
    <row r="22" spans="1:5" ht="15" customHeight="1" x14ac:dyDescent="0.25">
      <c r="A22" s="19" t="s">
        <v>607</v>
      </c>
      <c r="B22" s="169">
        <v>142813</v>
      </c>
      <c r="C22" s="169">
        <v>180308</v>
      </c>
      <c r="D22" s="169">
        <v>226382</v>
      </c>
      <c r="E22" s="103">
        <v>125.6</v>
      </c>
    </row>
    <row r="23" spans="1:5" ht="15" customHeight="1" x14ac:dyDescent="0.25">
      <c r="A23" s="19" t="s">
        <v>177</v>
      </c>
      <c r="B23" s="169">
        <v>57</v>
      </c>
      <c r="C23" s="169">
        <v>55</v>
      </c>
      <c r="D23" s="169">
        <v>59</v>
      </c>
      <c r="E23" s="103">
        <v>107.3</v>
      </c>
    </row>
    <row r="24" spans="1:5" x14ac:dyDescent="0.25">
      <c r="A24" s="10"/>
      <c r="B24" s="10"/>
      <c r="C24" s="10"/>
      <c r="D24" s="10"/>
      <c r="E24" s="9"/>
    </row>
    <row r="25" spans="1:5" s="17" customFormat="1" ht="11.25" x14ac:dyDescent="0.2">
      <c r="A25" s="24" t="s">
        <v>137</v>
      </c>
      <c r="B25" s="11"/>
      <c r="C25" s="11"/>
      <c r="D25" s="11"/>
      <c r="E25" s="12"/>
    </row>
    <row r="26" spans="1:5" s="17" customFormat="1" ht="11.25" x14ac:dyDescent="0.2">
      <c r="A26" s="11"/>
      <c r="B26" s="11"/>
      <c r="C26" s="11"/>
      <c r="D26" s="11"/>
      <c r="E26" s="12"/>
    </row>
  </sheetData>
  <mergeCells count="4">
    <mergeCell ref="A1:E1"/>
    <mergeCell ref="A2:A3"/>
    <mergeCell ref="D2:E2"/>
    <mergeCell ref="B3:D3"/>
  </mergeCells>
  <hyperlinks>
    <hyperlink ref="F1" location="'SPIS TABLIC'!A11" display="Powrót do spisu tablic"/>
  </hyperlink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TABLIC</vt:lpstr>
      <vt:lpstr>Tabl. 1.</vt:lpstr>
      <vt:lpstr>Tabl. 2.</vt:lpstr>
      <vt:lpstr>Tabl. 3. </vt:lpstr>
      <vt:lpstr>Tabl. 4.  </vt:lpstr>
      <vt:lpstr>Tabl. 5. </vt:lpstr>
      <vt:lpstr>Tabl. 6.  </vt:lpstr>
      <vt:lpstr>Tabl. 7. </vt:lpstr>
      <vt:lpstr>Tabl. 8.</vt:lpstr>
      <vt:lpstr>Tabl. 9.  </vt:lpstr>
      <vt:lpstr>Tabl. 10.  </vt:lpstr>
      <vt:lpstr>Tabl. 11   </vt:lpstr>
      <vt:lpstr>Tabl. 12. </vt:lpstr>
      <vt:lpstr>Tabl. 13.   </vt:lpstr>
      <vt:lpstr>Tabl. 14 .  </vt:lpstr>
      <vt:lpstr>Tabl.15. </vt:lpstr>
      <vt:lpstr>Tabl. 16</vt:lpstr>
      <vt:lpstr>Tabl. 17</vt:lpstr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Niemiec Elżbieta</dc:creator>
  <cp:lastModifiedBy>Stawarz Anna</cp:lastModifiedBy>
  <cp:lastPrinted>2017-09-19T07:22:40Z</cp:lastPrinted>
  <dcterms:created xsi:type="dcterms:W3CDTF">2017-04-19T11:05:31Z</dcterms:created>
  <dcterms:modified xsi:type="dcterms:W3CDTF">2017-09-28T11:06:08Z</dcterms:modified>
</cp:coreProperties>
</file>